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lefem\Downloads\"/>
    </mc:Choice>
  </mc:AlternateContent>
  <xr:revisionPtr revIDLastSave="0" documentId="8_{276B7817-635D-4831-849D-22F7F46986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TO" sheetId="1" r:id="rId1"/>
    <sheet name="Fire and rescue" sheetId="5" r:id="rId2"/>
    <sheet name="PED" sheetId="4" r:id="rId3"/>
    <sheet name="Community" sheetId="2" r:id="rId4"/>
    <sheet name="Library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D106" i="1"/>
  <c r="D107" i="1"/>
  <c r="D108" i="1"/>
  <c r="D109" i="1"/>
  <c r="D110" i="1"/>
  <c r="D111" i="1"/>
  <c r="D112" i="1"/>
  <c r="D104" i="1"/>
  <c r="D101" i="1"/>
  <c r="D100" i="1"/>
  <c r="D93" i="1"/>
  <c r="D94" i="1"/>
  <c r="D95" i="1"/>
  <c r="D96" i="1"/>
  <c r="D92" i="1"/>
  <c r="D68" i="1"/>
  <c r="D69" i="1"/>
  <c r="D67" i="1"/>
  <c r="D53" i="2" l="1"/>
  <c r="D52" i="2"/>
  <c r="D46" i="1" l="1"/>
  <c r="D63" i="2"/>
  <c r="D64" i="2"/>
  <c r="D65" i="2"/>
  <c r="D66" i="2"/>
  <c r="D69" i="2"/>
  <c r="D74" i="2"/>
  <c r="D75" i="2"/>
  <c r="D76" i="2"/>
  <c r="D77" i="2"/>
  <c r="D78" i="2"/>
  <c r="D62" i="2"/>
  <c r="D59" i="2"/>
  <c r="D58" i="2"/>
  <c r="D57" i="2"/>
  <c r="D48" i="2"/>
  <c r="D47" i="2"/>
  <c r="D44" i="2"/>
  <c r="D43" i="2"/>
  <c r="D40" i="2"/>
  <c r="D39" i="2"/>
  <c r="G20" i="2"/>
  <c r="G21" i="2"/>
  <c r="G22" i="2"/>
  <c r="G23" i="2"/>
  <c r="G24" i="2"/>
  <c r="G25" i="2"/>
  <c r="G26" i="2"/>
  <c r="G27" i="2"/>
  <c r="G19" i="2"/>
  <c r="F20" i="2"/>
  <c r="F21" i="2"/>
  <c r="F22" i="2"/>
  <c r="F23" i="2"/>
  <c r="F24" i="2"/>
  <c r="F25" i="2"/>
  <c r="F26" i="2"/>
  <c r="F27" i="2"/>
  <c r="F28" i="2"/>
  <c r="F19" i="2"/>
  <c r="G7" i="2"/>
  <c r="G8" i="2"/>
  <c r="G9" i="2"/>
  <c r="G10" i="2"/>
  <c r="G11" i="2"/>
  <c r="G12" i="2"/>
  <c r="G13" i="2"/>
  <c r="G14" i="2"/>
  <c r="G6" i="2"/>
  <c r="F7" i="2"/>
  <c r="F8" i="2"/>
  <c r="F9" i="2"/>
  <c r="F10" i="2"/>
  <c r="F11" i="2"/>
  <c r="F12" i="2"/>
  <c r="F13" i="2"/>
  <c r="F14" i="2"/>
  <c r="F6" i="2"/>
  <c r="E93" i="4"/>
  <c r="E94" i="4"/>
  <c r="E95" i="4"/>
  <c r="E96" i="4"/>
  <c r="E97" i="4"/>
  <c r="E92" i="4"/>
  <c r="E87" i="4"/>
  <c r="E88" i="4"/>
  <c r="E89" i="4"/>
  <c r="E86" i="4"/>
  <c r="E84" i="4"/>
  <c r="E78" i="4"/>
  <c r="E79" i="4"/>
  <c r="E80" i="4"/>
  <c r="E81" i="4"/>
  <c r="E82" i="4"/>
  <c r="E77" i="4"/>
  <c r="E70" i="4"/>
  <c r="E73" i="4"/>
  <c r="E74" i="4"/>
  <c r="E69" i="4"/>
  <c r="E65" i="4"/>
  <c r="E66" i="4"/>
  <c r="E67" i="4"/>
  <c r="E64" i="4"/>
  <c r="E62" i="4"/>
  <c r="E61" i="4"/>
  <c r="E59" i="4"/>
  <c r="E60" i="4"/>
  <c r="E58" i="4"/>
  <c r="E55" i="4"/>
  <c r="E50" i="4"/>
  <c r="E44" i="4"/>
  <c r="E45" i="4"/>
  <c r="E46" i="4"/>
  <c r="E47" i="4"/>
  <c r="E43" i="4"/>
  <c r="E40" i="4"/>
  <c r="E39" i="4"/>
  <c r="E34" i="4"/>
  <c r="E35" i="4"/>
  <c r="E36" i="4"/>
  <c r="E33" i="4"/>
  <c r="E28" i="4"/>
  <c r="E29" i="4"/>
  <c r="E30" i="4"/>
  <c r="E27" i="4"/>
  <c r="E24" i="4"/>
  <c r="E23" i="4"/>
  <c r="E22" i="4"/>
  <c r="E21" i="4"/>
  <c r="E20" i="4"/>
  <c r="E17" i="4"/>
  <c r="E16" i="4"/>
  <c r="E13" i="4"/>
  <c r="E12" i="4"/>
  <c r="E11" i="4"/>
  <c r="E9" i="4"/>
  <c r="E8" i="4"/>
  <c r="E7" i="4"/>
  <c r="E6" i="4"/>
  <c r="E5" i="4"/>
  <c r="E4" i="4"/>
  <c r="G36" i="1"/>
  <c r="G35" i="1"/>
  <c r="G34" i="1"/>
  <c r="F37" i="1"/>
  <c r="H37" i="1" s="1"/>
  <c r="F36" i="1"/>
  <c r="F35" i="1"/>
  <c r="F34" i="1"/>
  <c r="H35" i="1" l="1"/>
  <c r="H34" i="1"/>
  <c r="H36" i="1"/>
  <c r="D21" i="1"/>
  <c r="D19" i="1"/>
  <c r="D164" i="1"/>
  <c r="D163" i="1"/>
  <c r="D162" i="1"/>
  <c r="D161" i="1"/>
  <c r="D160" i="1"/>
  <c r="D159" i="1"/>
  <c r="D158" i="1"/>
  <c r="D157" i="1"/>
  <c r="D156" i="1"/>
  <c r="D151" i="1"/>
  <c r="D150" i="1"/>
  <c r="D147" i="1"/>
  <c r="D146" i="1"/>
  <c r="D145" i="1"/>
  <c r="D144" i="1"/>
  <c r="D143" i="1"/>
  <c r="D142" i="1"/>
  <c r="D136" i="1"/>
  <c r="D134" i="1"/>
  <c r="D132" i="1"/>
  <c r="D128" i="1"/>
  <c r="D126" i="1"/>
  <c r="D124" i="1"/>
  <c r="D122" i="1"/>
  <c r="D120" i="1"/>
  <c r="D34" i="2"/>
  <c r="D99" i="1"/>
  <c r="D88" i="1"/>
  <c r="D87" i="1"/>
  <c r="D86" i="1"/>
  <c r="D84" i="1"/>
  <c r="D81" i="1"/>
  <c r="D80" i="1"/>
  <c r="D79" i="1"/>
  <c r="D78" i="1"/>
  <c r="D77" i="1"/>
  <c r="D76" i="1"/>
  <c r="D75" i="1"/>
  <c r="D64" i="1"/>
  <c r="D63" i="1"/>
  <c r="D62" i="1"/>
  <c r="D61" i="1"/>
  <c r="D57" i="1"/>
  <c r="D56" i="1"/>
  <c r="D55" i="1"/>
  <c r="D54" i="1"/>
  <c r="D53" i="1"/>
  <c r="D50" i="1"/>
  <c r="D49" i="1"/>
  <c r="D48" i="1"/>
  <c r="D47" i="1"/>
  <c r="D45" i="1"/>
  <c r="D44" i="1"/>
  <c r="D43" i="1"/>
  <c r="D31" i="1"/>
  <c r="D30" i="1"/>
  <c r="D29" i="1"/>
  <c r="D28" i="1"/>
  <c r="D25" i="1"/>
  <c r="D24" i="1"/>
  <c r="D23" i="1"/>
  <c r="D15" i="1"/>
  <c r="D14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<sst xmlns="http://schemas.openxmlformats.org/spreadsheetml/2006/main" count="629" uniqueCount="385">
  <si>
    <t>Tariff description</t>
  </si>
  <si>
    <t>Tariff 2025/2026</t>
  </si>
  <si>
    <t>Basic Sewer connected to mainline</t>
  </si>
  <si>
    <t>Effluent</t>
  </si>
  <si>
    <t xml:space="preserve">  </t>
  </si>
  <si>
    <t>Blocked drain</t>
  </si>
  <si>
    <t>No cost</t>
  </si>
  <si>
    <t>New connections – per stand / unit</t>
  </si>
  <si>
    <t>Basic sewer not connect to mainline</t>
  </si>
  <si>
    <t>Suction per unit</t>
  </si>
  <si>
    <t>-            Business per connection</t>
  </si>
  <si>
    <t>-            Industrial</t>
  </si>
  <si>
    <t>-            Government</t>
  </si>
  <si>
    <t>-            Schools</t>
  </si>
  <si>
    <t>-            Public institutions (including churches)</t>
  </si>
  <si>
    <t>-            Vacant stands</t>
  </si>
  <si>
    <t>-            Domestic (Residential) /unit</t>
  </si>
  <si>
    <t>-            Domestic</t>
  </si>
  <si>
    <t>-            Main line</t>
  </si>
  <si>
    <t>-            Private line</t>
  </si>
  <si>
    <t>-            Business</t>
  </si>
  <si>
    <t>-            Siyathemba/Greylingstad/Balfour</t>
  </si>
  <si>
    <t>-            Additional removal</t>
  </si>
  <si>
    <t>Basic water</t>
  </si>
  <si>
    <t>Business, Industrial, Government, Schools, PSI, Business vacant stands</t>
  </si>
  <si>
    <t>- 0 – 6 kl</t>
  </si>
  <si>
    <t>- 7 – 35 kl</t>
  </si>
  <si>
    <t>- 36 – 50 kl</t>
  </si>
  <si>
    <t>- 51 – 80 kl</t>
  </si>
  <si>
    <t>- 81 and above</t>
  </si>
  <si>
    <t>Domestic, NGO/NPO, Residential vacant stands</t>
  </si>
  <si>
    <t>-            Business per unit</t>
  </si>
  <si>
    <t>-            Business, PSI, Schools</t>
  </si>
  <si>
    <t>Tariff 2025/26</t>
  </si>
  <si>
    <t>Testing of water meters</t>
  </si>
  <si>
    <t>Basic Electricity</t>
  </si>
  <si>
    <t>Electricity unit consumption</t>
  </si>
  <si>
    <t>Prepaid electricity</t>
  </si>
  <si>
    <t>KVA UNIT CHARGE</t>
  </si>
  <si>
    <t>Electricity Connections</t>
  </si>
  <si>
    <t>In area</t>
  </si>
  <si>
    <t>Outside area</t>
  </si>
  <si>
    <t>Balfour, Greylingstad:</t>
  </si>
  <si>
    <t xml:space="preserve"> </t>
  </si>
  <si>
    <t>Siyathemba / Nthorwane / Grootvlei:</t>
  </si>
  <si>
    <t>Not allowed</t>
  </si>
  <si>
    <t>-        Adults</t>
  </si>
  <si>
    <t>-        Children under age of 12</t>
  </si>
  <si>
    <t>-        Stillborn</t>
  </si>
  <si>
    <t>-        Reservation of grave</t>
  </si>
  <si>
    <t>-        Erection of tombstone</t>
  </si>
  <si>
    <t>-        Opening of booked grave</t>
  </si>
  <si>
    <t>-        Opening of booked grave – double</t>
  </si>
  <si>
    <t>-        8 feet grave</t>
  </si>
  <si>
    <t>-        Memorial</t>
  </si>
  <si>
    <t>-        Adult</t>
  </si>
  <si>
    <t xml:space="preserve">-        Opening of booked grave </t>
  </si>
  <si>
    <t>-        Cost of Pauper burials</t>
  </si>
  <si>
    <t>ABNORMAL GARDEN RUBISH</t>
  </si>
  <si>
    <t>Per sq. Meter or part thereof</t>
  </si>
  <si>
    <t>ESCORTING FEES</t>
  </si>
  <si>
    <t>Burials(basic charge x2 officers)</t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</si>
  <si>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In hours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</si>
  <si>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After hours</t>
    </r>
  </si>
  <si>
    <t>Abnormal loads - up to 7 metres</t>
  </si>
  <si>
    <t>Loads higher than 7 meters</t>
  </si>
  <si>
    <t>RENTAL OF HALLS</t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</si>
  <si>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Deposit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</si>
  <si>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Rental</t>
    </r>
  </si>
  <si>
    <t>EQUIPMENT RENTAL</t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</si>
  <si>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Front loader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</si>
  <si>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Excavator</t>
    </r>
  </si>
  <si>
    <t>RENTAL OF COUNCIL FACILITIES</t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</si>
  <si>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office space: old building/sq/m</t>
    </r>
  </si>
  <si>
    <t>new building/sq/m</t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</si>
  <si>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recreational facilities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</si>
  <si>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municipal houses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</si>
  <si>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open land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</si>
  <si>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town / street per day (filming/adverts)</t>
    </r>
  </si>
  <si>
    <t>PUBLICITY / ADVERTISING</t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</si>
  <si>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small boards (60cm x 70cm)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</si>
  <si>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large boards (3m x 3.5m) or bigger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</si>
  <si>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rental of land/street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</si>
  <si>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posters per100</t>
    </r>
  </si>
  <si>
    <r>
      <t>-</t>
    </r>
    <r>
      <rPr>
        <sz val="7"/>
        <color theme="1"/>
        <rFont val="Times New Roman"/>
        <family val="1"/>
      </rPr>
      <t xml:space="preserve">            </t>
    </r>
    <r>
      <rPr>
        <sz val="10"/>
        <color theme="1"/>
        <rFont val="Arial"/>
        <family val="2"/>
      </rPr>
      <t>penalty on non-removal of poster</t>
    </r>
  </si>
  <si>
    <t>Water admin fee</t>
  </si>
  <si>
    <t>Electricity admin fee</t>
  </si>
  <si>
    <t>Deposit (Prepaid User)</t>
  </si>
  <si>
    <t>Deposit (conventional user)</t>
  </si>
  <si>
    <t>Deposit (Business account)</t>
  </si>
  <si>
    <t>New settlement / indigent</t>
  </si>
  <si>
    <t>Valuation Certificate</t>
  </si>
  <si>
    <t>Clearance Certificates</t>
  </si>
  <si>
    <t>Deeds Office enquiry</t>
  </si>
  <si>
    <t>R 300.00 per hour or part thereof</t>
  </si>
  <si>
    <t>R 500.00 per hour or part thereof</t>
  </si>
  <si>
    <t>R 100.00 per hour or part thereof</t>
  </si>
  <si>
    <t>R 200.00 per hour or part thereof</t>
  </si>
  <si>
    <t>b) Personnel Assisting per call out</t>
  </si>
  <si>
    <t>Fire Breaks with Fire pump</t>
  </si>
  <si>
    <t>Group VIII: Corrosive/Caustic Substances</t>
  </si>
  <si>
    <t>TARIFF DESCRIPTION</t>
  </si>
  <si>
    <t>Minimum Submission fee – All applications</t>
  </si>
  <si>
    <t>New Buildings</t>
  </si>
  <si>
    <t>R10/m²</t>
  </si>
  <si>
    <t>Additions</t>
  </si>
  <si>
    <t>Alterations</t>
  </si>
  <si>
    <t>Amended plans</t>
  </si>
  <si>
    <t>Re-design/ New proposal</t>
  </si>
  <si>
    <t>Application for Building line relaxation</t>
  </si>
  <si>
    <t>Application for Occupation Certificate (OC)</t>
  </si>
  <si>
    <t>Re-Inspection</t>
  </si>
  <si>
    <t>Penalty for building a house without submission:</t>
  </si>
  <si>
    <t>Application for Site Development Plan (SDP)</t>
  </si>
  <si>
    <t>Application for rezoning (Amendment of LUMS)</t>
  </si>
  <si>
    <t>Application for Subdivision:</t>
  </si>
  <si>
    <t>a)      1-3 Properties</t>
  </si>
  <si>
    <t>b)     1-6 Properties</t>
  </si>
  <si>
    <t>c)      1-8 Properties</t>
  </si>
  <si>
    <t>d)     1-10 Properties</t>
  </si>
  <si>
    <t>Application for Consolidation:</t>
  </si>
  <si>
    <t>a)      Less than 1ha</t>
  </si>
  <si>
    <t>b)     More than 1ha</t>
  </si>
  <si>
    <t>a)      Second Dwelling</t>
  </si>
  <si>
    <t>b)     Tuck-shops</t>
  </si>
  <si>
    <t>c)      Liquor license/ Tavern</t>
  </si>
  <si>
    <t>d)     Installation of Wendy houses</t>
  </si>
  <si>
    <t>e)     Telecommunication lattice mast</t>
  </si>
  <si>
    <t>f)       Any other application not Specified elsewhere in these tariffs</t>
  </si>
  <si>
    <t>Application for permanent closure of public place and road:</t>
  </si>
  <si>
    <t>a)      Internal access roads</t>
  </si>
  <si>
    <t>b)     Access collectors</t>
  </si>
  <si>
    <t>Application for removal of restrictive conditions</t>
  </si>
  <si>
    <t>Application for Township Establishment:</t>
  </si>
  <si>
    <t>a)      Green field</t>
  </si>
  <si>
    <t>b)     In-Situ upgrade</t>
  </si>
  <si>
    <t>c)      Extension of boundaries of an approved township</t>
  </si>
  <si>
    <t>Appeal against decision</t>
  </si>
  <si>
    <t>Amendment, alteration or cancelation of</t>
  </si>
  <si>
    <t>The provision of any certificate</t>
  </si>
  <si>
    <t>Confirmation of residential</t>
  </si>
  <si>
    <t>Functions and events poster</t>
  </si>
  <si>
    <t>Auction poster</t>
  </si>
  <si>
    <t>Election poster</t>
  </si>
  <si>
    <t>Deed search report:</t>
  </si>
  <si>
    <t>A3</t>
  </si>
  <si>
    <t>A2</t>
  </si>
  <si>
    <t>A1</t>
  </si>
  <si>
    <t>Application for Division of Farm Lands:</t>
  </si>
  <si>
    <t>Application for Consent Use:</t>
  </si>
  <si>
    <t>d)      Amendement of townhip application prior and after approval requested by an applicant or by Council</t>
  </si>
  <si>
    <t>e)      Application to phase an approved (not proclaimed) township</t>
  </si>
  <si>
    <t>Cancellation/withdrawal of consent</t>
  </si>
  <si>
    <t>Exemption of subdivision or consolidation</t>
  </si>
  <si>
    <t>Amendements to the original application prior to approval/refusal</t>
  </si>
  <si>
    <t>50% of the application fee</t>
  </si>
  <si>
    <t>SPLUMA certificate in terms of section 86 of the by-law</t>
  </si>
  <si>
    <t>Zoning certificate</t>
  </si>
  <si>
    <t>Penalty for the contravention of Land Use Scheme in terms of Section 175 of the by-law</t>
  </si>
  <si>
    <t>Business Licenses and/or Permits</t>
  </si>
  <si>
    <t>Business Confirmation</t>
  </si>
  <si>
    <t>Busines permit: informal trading</t>
  </si>
  <si>
    <t>License to operate business</t>
  </si>
  <si>
    <t>Occasional Liquor License</t>
  </si>
  <si>
    <t>HSS Report</t>
  </si>
  <si>
    <t xml:space="preserve">A4 </t>
  </si>
  <si>
    <t>This includes printing of SG diagrams, Maps and aerial Photographs etc.</t>
  </si>
  <si>
    <t>General signs and temporary signs</t>
  </si>
  <si>
    <t>banner per 2 week period</t>
  </si>
  <si>
    <t>flag on electrical pole, per two week period</t>
  </si>
  <si>
    <t>Advertisement for sale of goods</t>
  </si>
  <si>
    <t>R115 submission fee + 50% building plan fee</t>
  </si>
  <si>
    <t>Renewal of plans – One year after date of approval</t>
  </si>
  <si>
    <t>50% of fees as calculated</t>
  </si>
  <si>
    <t>R100 per day as per NBR</t>
  </si>
  <si>
    <t>c)     Distributor</t>
  </si>
  <si>
    <t>Demolition of building</t>
  </si>
  <si>
    <t>Boundary wall higher than 1.8m</t>
  </si>
  <si>
    <t>Structural steelwork, reinforced concrete or timber work</t>
  </si>
  <si>
    <t>Permission for building alterations</t>
  </si>
  <si>
    <t>Permits for temporary buildings and structure (per structure)</t>
  </si>
  <si>
    <t>per banner</t>
  </si>
  <si>
    <t>per pole</t>
  </si>
  <si>
    <t>per poster</t>
  </si>
  <si>
    <t>per political poster</t>
  </si>
  <si>
    <t>Business (per business unit)</t>
  </si>
  <si>
    <t>Government Institutions</t>
  </si>
  <si>
    <t>Industrial</t>
  </si>
  <si>
    <t>Schools</t>
  </si>
  <si>
    <t>Public Institutions</t>
  </si>
  <si>
    <t>Domestic (residential)</t>
  </si>
  <si>
    <t>Cutting of grass (per sq/m)</t>
  </si>
  <si>
    <t>Refuse Site</t>
  </si>
  <si>
    <t>Tariff for load in tons or KG</t>
  </si>
  <si>
    <t>R0.68 per sq/m</t>
  </si>
  <si>
    <t>Assessment Rates</t>
  </si>
  <si>
    <t>Commercial</t>
  </si>
  <si>
    <t>Public Service Purposes</t>
  </si>
  <si>
    <t>Mining</t>
  </si>
  <si>
    <t>Public Service Infrastructure (PSI)</t>
  </si>
  <si>
    <t>Residential</t>
  </si>
  <si>
    <t>Vacant Land</t>
  </si>
  <si>
    <t>Public Benefit Organisation</t>
  </si>
  <si>
    <t>Agriculture/Farms</t>
  </si>
  <si>
    <t>Basic 2025/26</t>
  </si>
  <si>
    <t>Suction 2025/26</t>
  </si>
  <si>
    <t>-</t>
  </si>
  <si>
    <t>Total 2025/26</t>
  </si>
  <si>
    <t>Business</t>
  </si>
  <si>
    <t>Domestic</t>
  </si>
  <si>
    <t>Siyatheba/Greylingstad/Balfour</t>
  </si>
  <si>
    <t>Tariff 2026/2027</t>
  </si>
  <si>
    <t>R0.71 per sq/m</t>
  </si>
  <si>
    <t>Tariff 2026/27</t>
  </si>
  <si>
    <t>Basic 2026/27</t>
  </si>
  <si>
    <t>Suction 2026/27</t>
  </si>
  <si>
    <t>Total 2026/27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</si>
  <si>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Industrial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</si>
  <si>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Government/ Public Institutions</t>
    </r>
    <r>
      <rPr>
        <sz val="10"/>
        <color theme="1"/>
        <rFont val="Arial"/>
        <family val="1"/>
      </rPr>
      <t>/ Schools</t>
    </r>
  </si>
  <si>
    <t>Non-profit Organisations (including churches)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</si>
  <si>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Vacant stands</t>
    </r>
  </si>
  <si>
    <t>Business per unit</t>
  </si>
  <si>
    <t>Domestic (Residential) /unit</t>
  </si>
  <si>
    <t>Indigents</t>
  </si>
  <si>
    <t>Business Conventional</t>
  </si>
  <si>
    <t>Business Prepaid</t>
  </si>
  <si>
    <t>Industrial per unit</t>
  </si>
  <si>
    <t>Government/ Public Institutions/ Schools per unit</t>
  </si>
  <si>
    <t>Non-profit Organisations (including churches) per unit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</si>
  <si>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Registered indigent</t>
    </r>
    <r>
      <rPr>
        <sz val="10"/>
        <color theme="1"/>
        <rFont val="Arial"/>
        <family val="1"/>
      </rPr>
      <t xml:space="preserve"> per unit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</si>
  <si>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Business  (Includes guesthouses)Conventional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</si>
  <si>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Business  (Includes guesthouses) Prepaid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</si>
  <si>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 xml:space="preserve">Domestic (Residential) </t>
    </r>
  </si>
  <si>
    <t>Penalty Fee Meter Tampering - Indigents</t>
  </si>
  <si>
    <t>Reconnection due to non-payment &amp; Meter tampering</t>
  </si>
  <si>
    <t xml:space="preserve">Penalty Fee Meter Tampering </t>
  </si>
  <si>
    <t>Government/Public Institutions/ Schools</t>
  </si>
  <si>
    <t>Prepaid meter installation: Single phase Business</t>
  </si>
  <si>
    <t>Prepaid meter installation: Single phase Residential</t>
  </si>
  <si>
    <t>New connection: single phase to yard</t>
  </si>
  <si>
    <t>New connection: three phase to yard</t>
  </si>
  <si>
    <t>3 phase prepaid installation business</t>
  </si>
  <si>
    <t>3 phase prepaid installation domestic</t>
  </si>
  <si>
    <t>Administration fee - Re-activation of prepaid meter</t>
  </si>
  <si>
    <t>SERVICE/ACTIVITY</t>
  </si>
  <si>
    <t>TARIFF 2025/2026</t>
  </si>
  <si>
    <t>1. EXTINGUISHING FIRES (Excluding grass-bush- and rubbish fires)</t>
  </si>
  <si>
    <t>R 800.00 per hour or part thereof</t>
  </si>
  <si>
    <t xml:space="preserve">R 250.00 per hour or part thereof </t>
  </si>
  <si>
    <t xml:space="preserve">R 300.00 per hour or part thereof </t>
  </si>
  <si>
    <t>R 400.00 per hour or part thereof</t>
  </si>
  <si>
    <t>Free</t>
  </si>
  <si>
    <t>R 250.00 per hour or part thereof</t>
  </si>
  <si>
    <t xml:space="preserve">R 550.00 per hour or part thereof </t>
  </si>
  <si>
    <t>R 1000.00 per hour or part thereof</t>
  </si>
  <si>
    <t>R 280.00 per hour or part thereof</t>
  </si>
  <si>
    <t>R 180.00 per hour or part thereof</t>
  </si>
  <si>
    <t>R 150.00 per hour or part thereof</t>
  </si>
  <si>
    <t>2. GRASS, BUSH – and RUBBISH FIRES</t>
  </si>
  <si>
    <t xml:space="preserve">        </t>
  </si>
  <si>
    <t xml:space="preserve">              Small Incidents</t>
  </si>
  <si>
    <t>R 800.00 Per hour or part thereof</t>
  </si>
  <si>
    <t>4. VEHICLE RESCUE (ACCIDENTS)</t>
  </si>
  <si>
    <t xml:space="preserve">        b)   Personnel Assisting per call out</t>
  </si>
  <si>
    <t>5. INDUSTRIAL RESCUE</t>
  </si>
  <si>
    <t>6. PROTECTION SERVICES (STAND BY)</t>
  </si>
  <si>
    <t>When the presence of the Fire Department  is compulsory with Fire pump and crew.</t>
  </si>
  <si>
    <t>R 2800.00 per hour or part thereof</t>
  </si>
  <si>
    <t>7. FIRE BREAKS</t>
  </si>
  <si>
    <t>8. FIRE SAFETY</t>
  </si>
  <si>
    <t xml:space="preserve">            Inspection on request:</t>
  </si>
  <si>
    <t>9. OTHER SERVICES</t>
  </si>
  <si>
    <t>Pumping water from property:</t>
  </si>
  <si>
    <t>R 400.00 00 per hour or part thereof</t>
  </si>
  <si>
    <t>I:  Explosives</t>
  </si>
  <si>
    <t>Group II: Gases</t>
  </si>
  <si>
    <t>Group III: Flammable Liquids</t>
  </si>
  <si>
    <t xml:space="preserve">Group IV: Flammable Solids       </t>
  </si>
  <si>
    <t xml:space="preserve">Group V: Oxidizing Agents and Organic Peroxides </t>
  </si>
  <si>
    <t>Group VI: Toxic and Infective Substances</t>
  </si>
  <si>
    <t>Group VII: Radio Active Materials</t>
  </si>
  <si>
    <t>Group IX: Miscellaneous Substances</t>
  </si>
  <si>
    <t>a) Call-out fee (Per Incident)</t>
  </si>
  <si>
    <t>-        Industrial Fire (High Risk)</t>
  </si>
  <si>
    <t>-        Industrial Fire (Low Risk)</t>
  </si>
  <si>
    <t>-        Residential</t>
  </si>
  <si>
    <t>-        Institutions (Schools, Hospitals etc.)</t>
  </si>
  <si>
    <t>-        Public Assembly (Churches, halls etc.)</t>
  </si>
  <si>
    <t>-        Commercial</t>
  </si>
  <si>
    <t>-        Storage</t>
  </si>
  <si>
    <t>-        Informal Housing/Accommodation</t>
  </si>
  <si>
    <t>-        Heavy Motor Vehicle (Trucks, Busses etc)</t>
  </si>
  <si>
    <t>-        Light motor Vehicles (Including motor bikes, trailers etc.)</t>
  </si>
  <si>
    <t>-        Railway train</t>
  </si>
  <si>
    <t>-        Lamp – or electrical poles</t>
  </si>
  <si>
    <t>-        Transformers</t>
  </si>
  <si>
    <t>-        Tyres or Stack of tyres</t>
  </si>
  <si>
    <t>-        Damping Down per hour</t>
  </si>
  <si>
    <t>-        Per Senior Officer (Divisional Officer and Above)</t>
  </si>
  <si>
    <t>-        Per Shift Leading Fire Fighter</t>
  </si>
  <si>
    <t>-        Per Fireman (Normal/Junior)</t>
  </si>
  <si>
    <t>c) Vehicles used per call out</t>
  </si>
  <si>
    <t>a)      Call out fee: (Per Incident)</t>
  </si>
  <si>
    <t>-        Grass fires</t>
  </si>
  <si>
    <t xml:space="preserve">-        Hey stacks/feed bales </t>
  </si>
  <si>
    <t>-        Damping down per hour or part thereof</t>
  </si>
  <si>
    <t>3.      Hazardous Materials</t>
  </si>
  <si>
    <t>a)      Call Out Fee (per incident)</t>
  </si>
  <si>
    <t>-        Large Incidents</t>
  </si>
  <si>
    <t>a)      Call out fee (Per Incident)</t>
  </si>
  <si>
    <t>b)      Personnel Assisting</t>
  </si>
  <si>
    <t>-        Residential Premises</t>
  </si>
  <si>
    <t>-        Institutions (Hospitals, Schools etc.)</t>
  </si>
  <si>
    <t>-        Public Assembly</t>
  </si>
  <si>
    <t>-        Industry</t>
  </si>
  <si>
    <t>-        Fire Works Display/Storage</t>
  </si>
  <si>
    <t>a)      Pumps:</t>
  </si>
  <si>
    <t>-        Light pump with capacity up to 1125 Lt per min</t>
  </si>
  <si>
    <t>-        Medium pump with capacity up to 2250 Lt per min</t>
  </si>
  <si>
    <t>-        Heavy pump with capacity up to 5400 Lt per min</t>
  </si>
  <si>
    <t>-        Explosives: 1 -  50 Kg</t>
  </si>
  <si>
    <t>-        Explosives: 50 – 1000 Kg</t>
  </si>
  <si>
    <t xml:space="preserve">-        Explosives: 1000 – 5000 Kg        </t>
  </si>
  <si>
    <t>-        Fireworks Registration</t>
  </si>
  <si>
    <t>-        Flammable gases below 100-500 Kg</t>
  </si>
  <si>
    <t>-        Flammable gases 500 Kg – 3000 Kg</t>
  </si>
  <si>
    <t>-        Flammable gases 3000 Kg and above</t>
  </si>
  <si>
    <t>-        Non Flammable gases below 500 Kg</t>
  </si>
  <si>
    <t>-        Non Flammable gases 500 Kg and above</t>
  </si>
  <si>
    <t>-        Toxic Gases below 250 Kg</t>
  </si>
  <si>
    <t>-        Toxic Gases 500 Kg – 1000 Kg</t>
  </si>
  <si>
    <t>-        Toxic Gases 1000 Kg – 5000 Kg</t>
  </si>
  <si>
    <t>-        Toxic Gases 5000 Kg and above</t>
  </si>
  <si>
    <t>-        Flammable Liquids                       100– 2500 Lt</t>
  </si>
  <si>
    <t>-        Flammable Liquids                  2500 – 5000 Lt</t>
  </si>
  <si>
    <t>-        Flammable Liquids                   5000-25000 Lt</t>
  </si>
  <si>
    <t>-        Flammable Liquids           25000 – 100 000 Lt</t>
  </si>
  <si>
    <t>-        Flammable Liquids         100000 – 200 000 Lt</t>
  </si>
  <si>
    <t>-        Flammable Liquids         - Bulk Depots</t>
  </si>
  <si>
    <t>-        Flammable Solids         0 – 200 Kg</t>
  </si>
  <si>
    <t>-        Flammable Solids         200 Kg and above</t>
  </si>
  <si>
    <t>-        Pyrophoric Substances</t>
  </si>
  <si>
    <t>-        Water Reactive Substances</t>
  </si>
  <si>
    <t>-        Oxidizing Agents 0 – 500 Kg</t>
  </si>
  <si>
    <t>-        Oxidizing Agents 500 – 2500 Kg</t>
  </si>
  <si>
    <t>-        Oxidizing Agents 2500 Kg and above</t>
  </si>
  <si>
    <t>-        Group I: Organic Peroxides 0 – 200 Kg</t>
  </si>
  <si>
    <t>-          Group II:  Organic Peroxides 200 Kg and above</t>
  </si>
  <si>
    <t>-        Group I: 0-5 Kg</t>
  </si>
  <si>
    <t>-        Group II: 0-50 Kg</t>
  </si>
  <si>
    <t>-        Group III: 0-750 Kg</t>
  </si>
  <si>
    <t>-        Flat Rate</t>
  </si>
  <si>
    <t>-        Corrosives:    Group 1: 0-50 Kg</t>
  </si>
  <si>
    <t>-        Corrosive:      Group II: 0-50 Kg</t>
  </si>
  <si>
    <t>-        Corrosive:      Group III: 0-750 Kg</t>
  </si>
  <si>
    <t>-        Alkaline/ Caustics</t>
  </si>
  <si>
    <t>-        Group I: 0-50 Kg</t>
  </si>
  <si>
    <t>-        Group II: 0-200 Kg</t>
  </si>
  <si>
    <t>-        Group III: 0-1000 kg</t>
  </si>
  <si>
    <t>per hour or part thereof</t>
  </si>
  <si>
    <t>TARIFF 2026/2027</t>
  </si>
  <si>
    <t>Additional Removal</t>
  </si>
  <si>
    <t>Tariff description - SEWER</t>
  </si>
  <si>
    <t>Tariff description - WATER</t>
  </si>
  <si>
    <t>Tariff description - ELECTRICITY</t>
  </si>
  <si>
    <t>TARIFF DESCRIPTION - REFUSE REMOVAL</t>
  </si>
  <si>
    <t>Tariff description - CEMETRY</t>
  </si>
  <si>
    <t>Grader / TLB /Tipper Truck</t>
  </si>
  <si>
    <t xml:space="preserve">                    Old age home rental</t>
  </si>
  <si>
    <t>R 32.79 sq/m</t>
  </si>
  <si>
    <t>R 33.90 sq/m</t>
  </si>
  <si>
    <t>R1500  per day</t>
  </si>
  <si>
    <t>Occasional USE OF MUNICIPAL LAND (community, business, events &amp; industrial use)</t>
  </si>
  <si>
    <t>Land Use Map (A3)</t>
  </si>
  <si>
    <t>Zoning Map (A3)</t>
  </si>
  <si>
    <t>Re-issue of Sale Agreements</t>
  </si>
  <si>
    <t>Permanent/temporary departure from the scheme (building line relaxation, coverage, other)</t>
  </si>
  <si>
    <t>Temporal</t>
  </si>
  <si>
    <t>Minors</t>
  </si>
  <si>
    <t>Late retuns per book per week</t>
  </si>
  <si>
    <t xml:space="preserve">Adults </t>
  </si>
  <si>
    <t>Lost/ damaged books as per replacement cost</t>
  </si>
  <si>
    <t>PENALTIES</t>
  </si>
  <si>
    <t>LIBRARY MEMBERSHIP FEES - ANNUALLY</t>
  </si>
  <si>
    <t>RENEWAL OF MEMBERSHIP -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</si>
</sst>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0.0%"/>
    <numFmt numFmtId="165" formatCode="&quot;R&quot;#,##0.00"/>
    <numFmt numFmtId="166" formatCode="&quot;R&quot;#,##0.000"/>
    <numFmt numFmtId="167" formatCode="0.000000"/>
    <numFmt numFmtId="168" formatCode="_-[$R-1C09]* #,##0.00_-;\-[$R-1C09]* #,##0.00_-;_-[$R-1C09]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8.5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3.5"/>
      <color theme="1"/>
      <name val="Arial"/>
      <family val="2"/>
    </font>
    <font>
      <sz val="10"/>
      <color theme="1"/>
      <name val="Arial"/>
      <family val="1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8" fontId="0" fillId="0" borderId="0" xfId="0" applyNumberFormat="1"/>
    <xf numFmtId="8" fontId="3" fillId="0" borderId="0" xfId="0" applyNumberFormat="1" applyFont="1"/>
    <xf numFmtId="164" fontId="3" fillId="0" borderId="0" xfId="0" applyNumberFormat="1" applyFont="1"/>
    <xf numFmtId="0" fontId="4" fillId="2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8" fontId="3" fillId="0" borderId="1" xfId="0" applyNumberFormat="1" applyFont="1" applyBorder="1"/>
    <xf numFmtId="164" fontId="3" fillId="3" borderId="1" xfId="0" applyNumberFormat="1" applyFont="1" applyFill="1" applyBorder="1"/>
    <xf numFmtId="164" fontId="3" fillId="0" borderId="1" xfId="0" applyNumberFormat="1" applyFont="1" applyBorder="1"/>
    <xf numFmtId="43" fontId="3" fillId="0" borderId="1" xfId="1" applyFont="1" applyBorder="1"/>
    <xf numFmtId="165" fontId="3" fillId="0" borderId="0" xfId="0" applyNumberFormat="1" applyFont="1"/>
    <xf numFmtId="164" fontId="4" fillId="2" borderId="1" xfId="0" applyNumberFormat="1" applyFont="1" applyFill="1" applyBorder="1"/>
    <xf numFmtId="165" fontId="3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3"/>
    </xf>
    <xf numFmtId="0" fontId="6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7"/>
    </xf>
    <xf numFmtId="165" fontId="7" fillId="0" borderId="1" xfId="0" applyNumberFormat="1" applyFont="1" applyBorder="1" applyAlignment="1">
      <alignment vertical="center" wrapText="1"/>
    </xf>
    <xf numFmtId="8" fontId="7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/>
    <xf numFmtId="0" fontId="4" fillId="4" borderId="1" xfId="0" applyFont="1" applyFill="1" applyBorder="1"/>
    <xf numFmtId="0" fontId="2" fillId="0" borderId="1" xfId="0" applyFont="1" applyBorder="1"/>
    <xf numFmtId="8" fontId="0" fillId="0" borderId="1" xfId="0" applyNumberFormat="1" applyBorder="1"/>
    <xf numFmtId="165" fontId="0" fillId="0" borderId="1" xfId="0" applyNumberFormat="1" applyBorder="1"/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 indent="7"/>
    </xf>
    <xf numFmtId="0" fontId="7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167" fontId="0" fillId="0" borderId="1" xfId="0" applyNumberFormat="1" applyBorder="1"/>
    <xf numFmtId="165" fontId="3" fillId="0" borderId="1" xfId="1" applyNumberFormat="1" applyFont="1" applyBorder="1"/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164" fontId="3" fillId="2" borderId="1" xfId="0" applyNumberFormat="1" applyFont="1" applyFill="1" applyBorder="1"/>
    <xf numFmtId="8" fontId="7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4" fillId="0" borderId="1" xfId="0" applyFont="1" applyBorder="1" applyAlignment="1">
      <alignment horizontal="left" vertical="center" wrapText="1" indent="7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7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7" fillId="0" borderId="1" xfId="2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6" fillId="0" borderId="0" xfId="0" applyFont="1"/>
    <xf numFmtId="0" fontId="16" fillId="0" borderId="1" xfId="0" applyFont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0" fillId="0" borderId="1" xfId="0" applyNumberFormat="1" applyBorder="1" applyAlignment="1">
      <alignment horizontal="right" wrapText="1"/>
    </xf>
    <xf numFmtId="8" fontId="7" fillId="0" borderId="1" xfId="0" applyNumberFormat="1" applyFont="1" applyBorder="1" applyAlignment="1">
      <alignment horizontal="right" wrapText="1"/>
    </xf>
    <xf numFmtId="165" fontId="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164" fontId="0" fillId="3" borderId="1" xfId="2" applyNumberFormat="1" applyFont="1" applyFill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8" fontId="0" fillId="0" borderId="0" xfId="1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8" fontId="18" fillId="0" borderId="1" xfId="0" applyNumberFormat="1" applyFont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65" fontId="18" fillId="0" borderId="1" xfId="0" applyNumberFormat="1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164" fontId="18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43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168</xdr:row>
      <xdr:rowOff>22860</xdr:rowOff>
    </xdr:from>
    <xdr:to>
      <xdr:col>2</xdr:col>
      <xdr:colOff>901700</xdr:colOff>
      <xdr:row>183</xdr:row>
      <xdr:rowOff>137160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2A61A6-9514-5ED9-3529-E8CF83F01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46700"/>
          <a:ext cx="6662420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O164"/>
  <sheetViews>
    <sheetView tabSelected="1" topLeftCell="A81" zoomScale="80" zoomScaleNormal="80" workbookViewId="0">
      <selection activeCell="A120" sqref="A120"/>
    </sheetView>
  </sheetViews>
  <sheetFormatPr defaultRowHeight="15" x14ac:dyDescent="0.25"/>
  <cols>
    <col min="1" max="1" width="67.85546875" customWidth="1"/>
    <col min="2" max="2" width="16.140625" bestFit="1" customWidth="1"/>
    <col min="3" max="3" width="16.85546875" bestFit="1" customWidth="1"/>
    <col min="4" max="4" width="16.140625" bestFit="1" customWidth="1"/>
    <col min="6" max="6" width="14.140625" bestFit="1" customWidth="1"/>
    <col min="7" max="7" width="16.140625" bestFit="1" customWidth="1"/>
    <col min="8" max="8" width="13.7109375" bestFit="1" customWidth="1"/>
    <col min="9" max="9" width="12.140625" bestFit="1" customWidth="1"/>
    <col min="10" max="10" width="14.85546875" customWidth="1"/>
    <col min="11" max="11" width="15.85546875" customWidth="1"/>
    <col min="12" max="12" width="16.140625" bestFit="1" customWidth="1"/>
    <col min="13" max="13" width="13.7109375" bestFit="1" customWidth="1"/>
  </cols>
  <sheetData>
    <row r="1" spans="1:14" x14ac:dyDescent="0.25">
      <c r="C1" s="59"/>
    </row>
    <row r="2" spans="1:14" x14ac:dyDescent="0.25">
      <c r="A2" s="5" t="s">
        <v>362</v>
      </c>
      <c r="B2" s="5" t="s">
        <v>1</v>
      </c>
      <c r="C2" s="60"/>
      <c r="D2" s="5" t="s">
        <v>211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6"/>
      <c r="B3" s="6"/>
      <c r="C3" s="61">
        <v>1.034</v>
      </c>
      <c r="D3" s="6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7" t="s">
        <v>2</v>
      </c>
      <c r="B4" s="7"/>
      <c r="C4" s="62"/>
      <c r="D4" s="7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7" t="s">
        <v>10</v>
      </c>
      <c r="B5" s="8">
        <v>225.30885999999998</v>
      </c>
      <c r="C5" s="63">
        <v>3.4000000000000002E-2</v>
      </c>
      <c r="D5" s="8">
        <f>B5*C3</f>
        <v>232.96936123999998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7" t="s">
        <v>11</v>
      </c>
      <c r="B6" s="8">
        <v>234.18478999999999</v>
      </c>
      <c r="C6" s="63">
        <v>3.4000000000000002E-2</v>
      </c>
      <c r="D6" s="8">
        <f>B6*C3</f>
        <v>242.14707286000001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7" t="s">
        <v>12</v>
      </c>
      <c r="B7" s="8">
        <v>225.30885999999998</v>
      </c>
      <c r="C7" s="63">
        <v>3.4000000000000002E-2</v>
      </c>
      <c r="D7" s="8">
        <f>B7*C3</f>
        <v>232.96936123999998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7" t="s">
        <v>13</v>
      </c>
      <c r="B8" s="8">
        <v>180.38684999999998</v>
      </c>
      <c r="C8" s="63">
        <v>3.4000000000000002E-2</v>
      </c>
      <c r="D8" s="8">
        <f>B8*C3</f>
        <v>186.52000289999998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7" t="s">
        <v>14</v>
      </c>
      <c r="B9" s="8">
        <v>180.38684999999998</v>
      </c>
      <c r="C9" s="63">
        <v>3.4000000000000002E-2</v>
      </c>
      <c r="D9" s="8">
        <f>B9*C3</f>
        <v>186.52000289999998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7" t="s">
        <v>15</v>
      </c>
      <c r="B10" s="8">
        <v>189.78428</v>
      </c>
      <c r="C10" s="63">
        <v>3.4000000000000002E-2</v>
      </c>
      <c r="D10" s="8">
        <f>B10*C3</f>
        <v>196.23694552000001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7" t="s">
        <v>16</v>
      </c>
      <c r="B11" s="8">
        <v>131.53</v>
      </c>
      <c r="C11" s="63">
        <v>3.4000000000000002E-2</v>
      </c>
      <c r="D11" s="8">
        <f>B11*C3</f>
        <v>136.00202000000002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7"/>
      <c r="B12" s="7"/>
      <c r="C12" s="64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7" t="s">
        <v>3</v>
      </c>
      <c r="B13" s="7"/>
      <c r="C13" s="64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7" t="s">
        <v>17</v>
      </c>
      <c r="B14" s="8">
        <v>11.994499999999999</v>
      </c>
      <c r="C14" s="63">
        <v>3.4000000000000002E-2</v>
      </c>
      <c r="D14" s="8">
        <f>B14*C3</f>
        <v>12.402312999999999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7" t="s">
        <v>11</v>
      </c>
      <c r="B15" s="8">
        <v>25.77253</v>
      </c>
      <c r="C15" s="63">
        <v>3.4000000000000002E-2</v>
      </c>
      <c r="D15" s="8">
        <f>B15*C3</f>
        <v>26.648796019999999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7"/>
      <c r="B16" s="7"/>
      <c r="C16" s="64"/>
      <c r="D16" s="7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x14ac:dyDescent="0.25">
      <c r="A17" s="7" t="s">
        <v>5</v>
      </c>
      <c r="B17" s="7"/>
      <c r="C17" s="64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x14ac:dyDescent="0.25">
      <c r="A18" s="7" t="s">
        <v>18</v>
      </c>
      <c r="B18" s="7" t="s">
        <v>6</v>
      </c>
      <c r="C18" s="64"/>
      <c r="D18" s="7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5">
      <c r="A19" s="7" t="s">
        <v>19</v>
      </c>
      <c r="B19" s="45">
        <v>1365.3808699999997</v>
      </c>
      <c r="C19" s="63">
        <v>3.4000000000000002E-2</v>
      </c>
      <c r="D19" s="11">
        <f>B19*C3</f>
        <v>1411.8038195799998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A20" s="7"/>
      <c r="B20" s="46"/>
      <c r="C20" s="64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25">
      <c r="A21" s="7" t="s">
        <v>7</v>
      </c>
      <c r="B21" s="45">
        <v>1739.9325999999999</v>
      </c>
      <c r="C21" s="63">
        <v>3.4000000000000002E-2</v>
      </c>
      <c r="D21" s="8">
        <f>B21*C3</f>
        <v>1799.0903083999999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x14ac:dyDescent="0.25">
      <c r="A22" s="7" t="s">
        <v>8</v>
      </c>
      <c r="B22" s="46"/>
      <c r="C22" s="64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x14ac:dyDescent="0.25">
      <c r="A23" s="7" t="s">
        <v>20</v>
      </c>
      <c r="B23" s="46">
        <v>235.33208999999997</v>
      </c>
      <c r="C23" s="63">
        <v>3.4000000000000002E-2</v>
      </c>
      <c r="D23" s="8">
        <f>B23*C3</f>
        <v>243.33338105999997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5">
      <c r="A24" s="7" t="s">
        <v>17</v>
      </c>
      <c r="B24" s="46">
        <v>200.51674999999997</v>
      </c>
      <c r="C24" s="63">
        <v>3.4000000000000002E-2</v>
      </c>
      <c r="D24" s="8">
        <f>B24*C3</f>
        <v>207.33431949999999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x14ac:dyDescent="0.25">
      <c r="A25" s="7" t="s">
        <v>21</v>
      </c>
      <c r="B25" s="46">
        <v>94.495799999999988</v>
      </c>
      <c r="C25" s="63">
        <v>3.4000000000000002E-2</v>
      </c>
      <c r="D25" s="8">
        <f>B25*C3</f>
        <v>97.70865719999999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x14ac:dyDescent="0.25">
      <c r="A26" s="7"/>
      <c r="B26" s="46"/>
      <c r="C26" s="64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A27" s="7" t="s">
        <v>9</v>
      </c>
      <c r="B27" s="46"/>
      <c r="C27" s="62"/>
      <c r="D27" s="7"/>
      <c r="E27" s="1"/>
    </row>
    <row r="28" spans="1:15" x14ac:dyDescent="0.25">
      <c r="A28" s="7" t="s">
        <v>20</v>
      </c>
      <c r="B28" s="46">
        <v>411.72424999999998</v>
      </c>
      <c r="C28" s="63">
        <v>3.4000000000000002E-2</v>
      </c>
      <c r="D28" s="8">
        <f>B28*C3</f>
        <v>425.72287449999999</v>
      </c>
      <c r="E28" s="3"/>
      <c r="N28" s="1"/>
      <c r="O28" s="1"/>
    </row>
    <row r="29" spans="1:15" x14ac:dyDescent="0.25">
      <c r="A29" s="7" t="s">
        <v>17</v>
      </c>
      <c r="B29" s="46">
        <v>364.81010999999995</v>
      </c>
      <c r="C29" s="63">
        <v>3.4000000000000002E-2</v>
      </c>
      <c r="D29" s="8">
        <f>B29*C3</f>
        <v>377.21365373999998</v>
      </c>
      <c r="E29" s="3"/>
      <c r="N29" s="1"/>
      <c r="O29" s="1"/>
    </row>
    <row r="30" spans="1:15" x14ac:dyDescent="0.25">
      <c r="A30" s="7" t="s">
        <v>21</v>
      </c>
      <c r="B30" s="46">
        <v>169.07029999999997</v>
      </c>
      <c r="C30" s="63">
        <v>3.4000000000000002E-2</v>
      </c>
      <c r="D30" s="8">
        <f>B30*C3</f>
        <v>174.81869019999999</v>
      </c>
      <c r="E30" s="3"/>
      <c r="N30" s="1"/>
      <c r="O30" s="1"/>
    </row>
    <row r="31" spans="1:15" x14ac:dyDescent="0.25">
      <c r="A31" s="7" t="s">
        <v>22</v>
      </c>
      <c r="B31" s="46">
        <v>90.073479999999989</v>
      </c>
      <c r="C31" s="63">
        <v>3.4000000000000002E-2</v>
      </c>
      <c r="D31" s="8">
        <f>B31*C3</f>
        <v>93.135978319999992</v>
      </c>
      <c r="E31" s="3"/>
      <c r="N31" s="1"/>
      <c r="O31" s="1"/>
    </row>
    <row r="32" spans="1:15" x14ac:dyDescent="0.25">
      <c r="A32" s="1"/>
      <c r="B32" s="1"/>
      <c r="C32" s="6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 x14ac:dyDescent="0.25">
      <c r="A33" s="7"/>
      <c r="B33" s="5" t="s">
        <v>204</v>
      </c>
      <c r="C33" s="5" t="s">
        <v>205</v>
      </c>
      <c r="D33" s="5" t="s">
        <v>207</v>
      </c>
      <c r="E33" s="47">
        <v>3.4000000000000002E-2</v>
      </c>
      <c r="F33" s="5" t="s">
        <v>214</v>
      </c>
      <c r="G33" s="5" t="s">
        <v>215</v>
      </c>
      <c r="H33" s="5" t="s">
        <v>216</v>
      </c>
      <c r="I33" s="1"/>
      <c r="J33" s="1"/>
      <c r="K33" s="1"/>
      <c r="L33" s="1"/>
      <c r="M33" s="1"/>
      <c r="N33" s="1"/>
    </row>
    <row r="34" spans="1:15" x14ac:dyDescent="0.25">
      <c r="A34" s="7" t="s">
        <v>208</v>
      </c>
      <c r="B34" s="14">
        <v>272.42116999999996</v>
      </c>
      <c r="C34" s="14">
        <v>139.29265000000001</v>
      </c>
      <c r="D34" s="14">
        <v>411.71381999999994</v>
      </c>
      <c r="E34" s="9">
        <v>3.4000000000000002E-2</v>
      </c>
      <c r="F34" s="14">
        <f t="shared" ref="F34:G36" si="0">B34*1.034</f>
        <v>281.68348977999995</v>
      </c>
      <c r="G34" s="14">
        <f t="shared" si="0"/>
        <v>144.02860010000001</v>
      </c>
      <c r="H34" s="14">
        <f>F34+G34</f>
        <v>425.71208987999995</v>
      </c>
      <c r="I34" s="1"/>
      <c r="J34" s="1"/>
      <c r="K34" s="1"/>
      <c r="L34" s="1"/>
      <c r="M34" s="1"/>
      <c r="N34" s="1"/>
    </row>
    <row r="35" spans="1:15" x14ac:dyDescent="0.25">
      <c r="A35" s="7" t="s">
        <v>209</v>
      </c>
      <c r="B35" s="14">
        <v>232.11965000000001</v>
      </c>
      <c r="C35" s="14">
        <v>132.70088999999999</v>
      </c>
      <c r="D35" s="14">
        <v>364.82053999999999</v>
      </c>
      <c r="E35" s="9">
        <v>3.4000000000000002E-2</v>
      </c>
      <c r="F35" s="14">
        <f t="shared" si="0"/>
        <v>240.01171810000002</v>
      </c>
      <c r="G35" s="14">
        <f t="shared" si="0"/>
        <v>137.21272026</v>
      </c>
      <c r="H35" s="14">
        <f>F35+G35</f>
        <v>377.22443836000002</v>
      </c>
      <c r="I35" s="1"/>
      <c r="J35" s="1"/>
      <c r="K35" s="1"/>
      <c r="L35" s="1"/>
      <c r="M35" s="1"/>
      <c r="N35" s="1"/>
    </row>
    <row r="36" spans="1:15" x14ac:dyDescent="0.25">
      <c r="A36" s="7" t="s">
        <v>210</v>
      </c>
      <c r="B36" s="14">
        <v>109.07693999999999</v>
      </c>
      <c r="C36" s="14">
        <v>59.680459999999997</v>
      </c>
      <c r="D36" s="14">
        <v>168.75739999999999</v>
      </c>
      <c r="E36" s="9">
        <v>3.4000000000000002E-2</v>
      </c>
      <c r="F36" s="14">
        <f t="shared" si="0"/>
        <v>112.78555596</v>
      </c>
      <c r="G36" s="14">
        <f t="shared" si="0"/>
        <v>61.709595639999996</v>
      </c>
      <c r="H36" s="14">
        <f>F36+G36</f>
        <v>174.49515159999999</v>
      </c>
      <c r="I36" s="1"/>
      <c r="J36" s="1"/>
      <c r="K36" s="1"/>
      <c r="L36" s="1"/>
      <c r="M36" s="1"/>
      <c r="N36" s="1"/>
    </row>
    <row r="37" spans="1:15" x14ac:dyDescent="0.25">
      <c r="A37" s="7" t="s">
        <v>361</v>
      </c>
      <c r="B37" s="14">
        <v>90.073479999999989</v>
      </c>
      <c r="C37" s="11" t="s">
        <v>206</v>
      </c>
      <c r="D37" s="44">
        <v>90.073479999999989</v>
      </c>
      <c r="E37" s="9">
        <v>3.4000000000000002E-2</v>
      </c>
      <c r="F37" s="14">
        <f>B37*1.034</f>
        <v>93.135978319999992</v>
      </c>
      <c r="G37" s="7" t="s">
        <v>206</v>
      </c>
      <c r="H37" s="14">
        <f>F37</f>
        <v>93.135978319999992</v>
      </c>
      <c r="I37" s="1"/>
      <c r="J37" s="1"/>
      <c r="K37" s="1"/>
      <c r="L37" s="1"/>
      <c r="M37" s="1"/>
      <c r="N37" s="1"/>
    </row>
    <row r="38" spans="1:15" x14ac:dyDescent="0.25">
      <c r="A38" s="1"/>
      <c r="B38" s="1"/>
      <c r="C38" s="6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x14ac:dyDescent="0.25">
      <c r="A39" s="1"/>
      <c r="B39" s="1"/>
      <c r="C39" s="6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x14ac:dyDescent="0.25">
      <c r="A40" s="5" t="s">
        <v>363</v>
      </c>
      <c r="B40" s="5" t="s">
        <v>33</v>
      </c>
      <c r="C40" s="60"/>
      <c r="D40" s="13" t="s">
        <v>213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7"/>
      <c r="B41" s="7"/>
      <c r="C41" s="62">
        <v>1.034</v>
      </c>
      <c r="D41" s="1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7" t="s">
        <v>23</v>
      </c>
      <c r="B42" s="7"/>
      <c r="C42" s="62"/>
      <c r="D42" s="1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7" t="s">
        <v>31</v>
      </c>
      <c r="B43" s="8">
        <v>101.95325</v>
      </c>
      <c r="C43" s="63">
        <v>3.4000000000000002E-2</v>
      </c>
      <c r="D43" s="14">
        <f>B43*C41</f>
        <v>105.41966050000001</v>
      </c>
      <c r="E43" s="1"/>
      <c r="F43" s="1"/>
      <c r="G43" s="3" t="s">
        <v>43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7" t="s">
        <v>11</v>
      </c>
      <c r="B44" s="8">
        <v>114.15634999999999</v>
      </c>
      <c r="C44" s="63">
        <v>3.4000000000000002E-2</v>
      </c>
      <c r="D44" s="14">
        <f>B44*C41</f>
        <v>118.03766589999999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7" t="s">
        <v>12</v>
      </c>
      <c r="B45" s="8">
        <v>101.95325</v>
      </c>
      <c r="C45" s="63">
        <v>3.4000000000000002E-2</v>
      </c>
      <c r="D45" s="14">
        <f>B45*C41</f>
        <v>105.41966050000001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7" t="s">
        <v>13</v>
      </c>
      <c r="B46" s="8">
        <v>87.76</v>
      </c>
      <c r="C46" s="63">
        <v>3.4000000000000002E-2</v>
      </c>
      <c r="D46" s="14">
        <f>B46*C41</f>
        <v>90.743840000000006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7" t="s">
        <v>14</v>
      </c>
      <c r="B47" s="8">
        <v>84.39</v>
      </c>
      <c r="C47" s="63">
        <v>3.4000000000000002E-2</v>
      </c>
      <c r="D47" s="14">
        <f>B47*C41</f>
        <v>87.259259999999998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7" t="s">
        <v>15</v>
      </c>
      <c r="B48" s="8">
        <v>141.94186999999999</v>
      </c>
      <c r="C48" s="63">
        <v>3.4000000000000002E-2</v>
      </c>
      <c r="D48" s="14">
        <f>B48*C41</f>
        <v>146.76789357999999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7" t="s">
        <v>16</v>
      </c>
      <c r="B49" s="8">
        <v>71.101309999999998</v>
      </c>
      <c r="C49" s="63">
        <v>3.4000000000000002E-2</v>
      </c>
      <c r="D49" s="14">
        <f>B49*C41</f>
        <v>73.518754540000003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7" t="s">
        <v>34</v>
      </c>
      <c r="B50" s="8">
        <v>397.44557999999995</v>
      </c>
      <c r="C50" s="63">
        <v>3.4000000000000002E-2</v>
      </c>
      <c r="D50" s="14">
        <f>B50*C41</f>
        <v>410.95872971999995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7"/>
      <c r="B51" s="8"/>
      <c r="C51" s="66"/>
      <c r="D51" s="1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7" t="s">
        <v>24</v>
      </c>
      <c r="B52" s="7"/>
      <c r="C52" s="66"/>
      <c r="D52" s="1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7" t="s">
        <v>25</v>
      </c>
      <c r="B53" s="8">
        <v>16.66714</v>
      </c>
      <c r="C53" s="63">
        <v>3.4000000000000002E-2</v>
      </c>
      <c r="D53" s="14">
        <f>B53*C41</f>
        <v>17.233822759999999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7" t="s">
        <v>26</v>
      </c>
      <c r="B54" s="8">
        <v>17.48068</v>
      </c>
      <c r="C54" s="63">
        <v>3.4000000000000002E-2</v>
      </c>
      <c r="D54" s="14">
        <f>B54*C41</f>
        <v>18.075023120000001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7" t="s">
        <v>27</v>
      </c>
      <c r="B55" s="8">
        <v>18.408949999999997</v>
      </c>
      <c r="C55" s="63">
        <v>3.4000000000000002E-2</v>
      </c>
      <c r="D55" s="14">
        <f>B55*C41</f>
        <v>19.034854299999999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7" t="s">
        <v>28</v>
      </c>
      <c r="B56" s="8">
        <v>20.734839999999998</v>
      </c>
      <c r="C56" s="63">
        <v>3.4000000000000002E-2</v>
      </c>
      <c r="D56" s="14">
        <f>B56*C41</f>
        <v>21.439824559999998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7" t="s">
        <v>29</v>
      </c>
      <c r="B57" s="8">
        <v>21.089459999999999</v>
      </c>
      <c r="C57" s="63">
        <v>3.4000000000000002E-2</v>
      </c>
      <c r="D57" s="14">
        <f>B57*C41</f>
        <v>21.80650164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7"/>
      <c r="B58" s="8"/>
      <c r="C58" s="63"/>
      <c r="D58" s="1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7" t="s">
        <v>30</v>
      </c>
      <c r="B59" s="7"/>
      <c r="C59" s="66"/>
      <c r="D59" s="1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7" t="s">
        <v>25</v>
      </c>
      <c r="B60" s="11">
        <v>0</v>
      </c>
      <c r="C60" s="66"/>
      <c r="D60" s="11"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7" t="s">
        <v>26</v>
      </c>
      <c r="B61" s="14">
        <v>15.853599999999998</v>
      </c>
      <c r="C61" s="63">
        <v>3.4000000000000002E-2</v>
      </c>
      <c r="D61" s="14">
        <f>B61*C41</f>
        <v>16.3926224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7" t="s">
        <v>27</v>
      </c>
      <c r="B62" s="8">
        <v>16.646280000000001</v>
      </c>
      <c r="C62" s="63">
        <v>3.4000000000000002E-2</v>
      </c>
      <c r="D62" s="14">
        <f>B62*C41</f>
        <v>17.212253520000001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7" t="s">
        <v>28</v>
      </c>
      <c r="B63" s="8">
        <v>17.48068</v>
      </c>
      <c r="C63" s="63">
        <v>3.4000000000000002E-2</v>
      </c>
      <c r="D63" s="14">
        <f>B63*C41</f>
        <v>18.075023120000001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7" t="s">
        <v>29</v>
      </c>
      <c r="B64" s="8">
        <v>18.408949999999997</v>
      </c>
      <c r="C64" s="63">
        <v>3.4000000000000002E-2</v>
      </c>
      <c r="D64" s="14">
        <f>B64*C41</f>
        <v>19.034854299999999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7"/>
      <c r="B65" s="8"/>
      <c r="C65" s="66"/>
      <c r="D65" s="1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7" t="s">
        <v>7</v>
      </c>
      <c r="B66" s="7"/>
      <c r="C66" s="66"/>
      <c r="D66" s="1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7" t="s">
        <v>17</v>
      </c>
      <c r="B67" s="8">
        <v>1351.7905799999999</v>
      </c>
      <c r="C67" s="63">
        <v>3.4000000000000002E-2</v>
      </c>
      <c r="D67" s="14">
        <f>B67*1.034</f>
        <v>1397.75145972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7" t="s">
        <v>32</v>
      </c>
      <c r="B68" s="8">
        <v>2493.4270900000001</v>
      </c>
      <c r="C68" s="63">
        <v>3.4000000000000002E-2</v>
      </c>
      <c r="D68" s="14">
        <f t="shared" ref="D68:D69" si="1">B68*1.034</f>
        <v>2578.2036110600002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7" t="s">
        <v>11</v>
      </c>
      <c r="B69" s="8">
        <v>4724.3832299999995</v>
      </c>
      <c r="C69" s="63">
        <v>3.4000000000000002E-2</v>
      </c>
      <c r="D69" s="14">
        <f t="shared" si="1"/>
        <v>4885.0122598199996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3"/>
      <c r="C70" s="3"/>
      <c r="D70" s="1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4"/>
      <c r="D71" s="12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5" x14ac:dyDescent="0.25">
      <c r="A72" s="5" t="s">
        <v>364</v>
      </c>
      <c r="B72" s="5" t="s">
        <v>33</v>
      </c>
      <c r="C72" s="5"/>
      <c r="D72" s="13" t="s">
        <v>213</v>
      </c>
      <c r="E72" s="12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5"/>
      <c r="B73" s="16"/>
      <c r="C73" s="53">
        <v>1.111</v>
      </c>
      <c r="D73" s="17"/>
      <c r="E73" s="12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5" t="s">
        <v>35</v>
      </c>
      <c r="B74" s="18"/>
      <c r="C74" s="54"/>
      <c r="D74" s="18"/>
      <c r="E74" s="12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52" t="s">
        <v>230</v>
      </c>
      <c r="B75" s="20">
        <v>697.14</v>
      </c>
      <c r="C75" s="55">
        <v>0.111</v>
      </c>
      <c r="D75" s="20">
        <f>B75*C73</f>
        <v>774.52253999999994</v>
      </c>
      <c r="E75" s="12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52" t="s">
        <v>231</v>
      </c>
      <c r="B76" s="20">
        <v>765.18</v>
      </c>
      <c r="C76" s="55">
        <v>0.111</v>
      </c>
      <c r="D76" s="21">
        <f>B76*C73</f>
        <v>850.11497999999995</v>
      </c>
      <c r="E76" s="12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52" t="s">
        <v>217</v>
      </c>
      <c r="B77" s="20">
        <v>2367.7800000000002</v>
      </c>
      <c r="C77" s="55">
        <v>0.111</v>
      </c>
      <c r="D77" s="20">
        <f>B77*C73</f>
        <v>2630.6035800000004</v>
      </c>
      <c r="E77" s="12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52" t="s">
        <v>218</v>
      </c>
      <c r="B78" s="20">
        <v>776.57</v>
      </c>
      <c r="C78" s="55">
        <v>0.111</v>
      </c>
      <c r="D78" s="21">
        <f>B78*C73</f>
        <v>862.76927000000001</v>
      </c>
      <c r="E78" s="12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9" t="s">
        <v>219</v>
      </c>
      <c r="B79" s="20">
        <v>382.72</v>
      </c>
      <c r="C79" s="55">
        <v>0.111</v>
      </c>
      <c r="D79" s="21">
        <f>B79*C73</f>
        <v>425.20192000000003</v>
      </c>
      <c r="E79" s="12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52" t="s">
        <v>220</v>
      </c>
      <c r="B80" s="20">
        <v>382.72</v>
      </c>
      <c r="C80" s="55">
        <v>0.111</v>
      </c>
      <c r="D80" s="21">
        <f>B80*C73</f>
        <v>425.20192000000003</v>
      </c>
      <c r="E80" s="12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52" t="s">
        <v>232</v>
      </c>
      <c r="B81" s="20">
        <v>382.72</v>
      </c>
      <c r="C81" s="55">
        <v>0.111</v>
      </c>
      <c r="D81" s="21">
        <f>B81*C73</f>
        <v>425.20192000000003</v>
      </c>
      <c r="E81" s="12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22"/>
      <c r="B82" s="20"/>
      <c r="C82" s="56"/>
      <c r="D82" s="21"/>
      <c r="E82" s="12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5" t="s">
        <v>36</v>
      </c>
      <c r="B83" s="18"/>
      <c r="C83" s="54"/>
      <c r="D83" s="18"/>
      <c r="E83" s="12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9" t="s">
        <v>221</v>
      </c>
      <c r="B84" s="21">
        <v>4.16</v>
      </c>
      <c r="C84" s="55">
        <v>0.111</v>
      </c>
      <c r="D84" s="21">
        <f>B84*C73</f>
        <v>4.6217600000000001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9" t="s">
        <v>226</v>
      </c>
      <c r="B85" s="21">
        <v>1.63</v>
      </c>
      <c r="C85" s="55">
        <v>0.111</v>
      </c>
      <c r="D85" s="21">
        <v>1.81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9" t="s">
        <v>227</v>
      </c>
      <c r="B86" s="21">
        <v>4.16</v>
      </c>
      <c r="C86" s="55">
        <v>0.111</v>
      </c>
      <c r="D86" s="21">
        <f>B86*C73</f>
        <v>4.6217600000000001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9" t="s">
        <v>228</v>
      </c>
      <c r="B87" s="21">
        <v>3.27</v>
      </c>
      <c r="C87" s="55">
        <v>0.111</v>
      </c>
      <c r="D87" s="21">
        <f>B87*C73</f>
        <v>3.6329699999999998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9" t="s">
        <v>222</v>
      </c>
      <c r="B88" s="21">
        <v>3.27</v>
      </c>
      <c r="C88" s="55">
        <v>0.111</v>
      </c>
      <c r="D88" s="21">
        <f>B88*C73</f>
        <v>3.6329699999999998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52" t="s">
        <v>229</v>
      </c>
      <c r="B89" s="21">
        <v>3.05</v>
      </c>
      <c r="C89" s="55">
        <v>0.111</v>
      </c>
      <c r="D89" s="21">
        <v>3.38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9"/>
      <c r="B90" s="21"/>
      <c r="C90" s="56"/>
      <c r="D90" s="2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5" t="s">
        <v>37</v>
      </c>
      <c r="B91" s="18"/>
      <c r="C91" s="54"/>
      <c r="D91" s="1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9" t="s">
        <v>209</v>
      </c>
      <c r="B92" s="21">
        <v>2.9</v>
      </c>
      <c r="C92" s="55">
        <v>0.111</v>
      </c>
      <c r="D92" s="21">
        <f>B92*1.111</f>
        <v>3.2218999999999998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9" t="s">
        <v>223</v>
      </c>
      <c r="B93" s="21">
        <v>2.42</v>
      </c>
      <c r="C93" s="55">
        <v>0.111</v>
      </c>
      <c r="D93" s="21">
        <f t="shared" ref="D93:D96" si="2">B93*1.111</f>
        <v>2.6886199999999998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9" t="s">
        <v>208</v>
      </c>
      <c r="B94" s="21">
        <v>4.16</v>
      </c>
      <c r="C94" s="55">
        <v>0.111</v>
      </c>
      <c r="D94" s="21">
        <f t="shared" si="2"/>
        <v>4.6217600000000001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9" t="s">
        <v>236</v>
      </c>
      <c r="B95" s="21">
        <v>4.2300000000000004</v>
      </c>
      <c r="C95" s="55">
        <v>0.111</v>
      </c>
      <c r="D95" s="21">
        <f t="shared" si="2"/>
        <v>4.6995300000000002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9" t="s">
        <v>219</v>
      </c>
      <c r="B96" s="21">
        <v>2.9</v>
      </c>
      <c r="C96" s="55">
        <v>0.111</v>
      </c>
      <c r="D96" s="21">
        <f t="shared" si="2"/>
        <v>3.2218999999999998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9"/>
      <c r="B97" s="21"/>
      <c r="C97" s="56"/>
      <c r="D97" s="2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5" t="s">
        <v>38</v>
      </c>
      <c r="B98" s="23"/>
      <c r="C98" s="57"/>
      <c r="D98" s="2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9" t="s">
        <v>187</v>
      </c>
      <c r="B99" s="21">
        <v>508.34</v>
      </c>
      <c r="C99" s="55">
        <v>0.111</v>
      </c>
      <c r="D99" s="21">
        <f>B99*C73</f>
        <v>564.76573999999994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9" t="s">
        <v>224</v>
      </c>
      <c r="B100" s="21">
        <v>403.26</v>
      </c>
      <c r="C100" s="55">
        <v>0.111</v>
      </c>
      <c r="D100" s="21">
        <f>B100*1.111</f>
        <v>448.02186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9" t="s">
        <v>225</v>
      </c>
      <c r="B101" s="21">
        <v>442.63</v>
      </c>
      <c r="C101" s="55">
        <v>0.111</v>
      </c>
      <c r="D101" s="21">
        <f>B101*1.111</f>
        <v>491.76193000000001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9"/>
      <c r="B102" s="21"/>
      <c r="C102" s="56"/>
      <c r="D102" s="2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5" t="s">
        <v>39</v>
      </c>
      <c r="B103" s="18"/>
      <c r="C103" s="54"/>
      <c r="D103" s="1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9" t="s">
        <v>234</v>
      </c>
      <c r="B104" s="21">
        <v>1389.8164000000002</v>
      </c>
      <c r="C104" s="55">
        <v>0.111</v>
      </c>
      <c r="D104" s="21">
        <f>B104*1.111</f>
        <v>1544.0860204000001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9" t="s">
        <v>235</v>
      </c>
      <c r="B105" s="21">
        <v>11173.24705</v>
      </c>
      <c r="C105" s="55">
        <v>0.111</v>
      </c>
      <c r="D105" s="21">
        <f t="shared" ref="D105:D112" si="3">B105*1.111</f>
        <v>12413.477472549999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9" t="s">
        <v>233</v>
      </c>
      <c r="B106" s="21">
        <v>2793.3596600000001</v>
      </c>
      <c r="C106" s="55">
        <v>0.111</v>
      </c>
      <c r="D106" s="21">
        <f t="shared" si="3"/>
        <v>3103.4225822600001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9" t="s">
        <v>239</v>
      </c>
      <c r="B107" s="21">
        <v>7267.1439399999999</v>
      </c>
      <c r="C107" s="55">
        <v>0.111</v>
      </c>
      <c r="D107" s="21">
        <f t="shared" si="3"/>
        <v>8073.7969173399997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9" t="s">
        <v>240</v>
      </c>
      <c r="B108" s="21">
        <v>18162.236119999998</v>
      </c>
      <c r="C108" s="55">
        <v>0.111</v>
      </c>
      <c r="D108" s="21">
        <f t="shared" si="3"/>
        <v>20178.244329319998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9" t="s">
        <v>238</v>
      </c>
      <c r="B109" s="21">
        <v>3877.3082600000002</v>
      </c>
      <c r="C109" s="55">
        <v>0.111</v>
      </c>
      <c r="D109" s="21">
        <f t="shared" si="3"/>
        <v>4307.6894768600005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9" t="s">
        <v>237</v>
      </c>
      <c r="B110" s="21">
        <v>7854.2771299999995</v>
      </c>
      <c r="C110" s="55">
        <v>0.111</v>
      </c>
      <c r="D110" s="21">
        <f t="shared" si="3"/>
        <v>8726.1018914299984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9" t="s">
        <v>242</v>
      </c>
      <c r="B111" s="21">
        <v>7673.3260099999998</v>
      </c>
      <c r="C111" s="55">
        <v>0.111</v>
      </c>
      <c r="D111" s="21">
        <f t="shared" si="3"/>
        <v>8525.0651971099996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9" t="s">
        <v>241</v>
      </c>
      <c r="B112" s="21">
        <v>16305.80791</v>
      </c>
      <c r="C112" s="55">
        <v>0.111</v>
      </c>
      <c r="D112" s="21">
        <f t="shared" si="3"/>
        <v>18115.75258801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9"/>
      <c r="B113" s="21"/>
      <c r="C113" s="74"/>
      <c r="D113" s="2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9" t="s">
        <v>243</v>
      </c>
      <c r="B114" s="75">
        <v>0</v>
      </c>
      <c r="C114" s="58"/>
      <c r="D114" s="21">
        <v>150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9"/>
      <c r="B115" s="21"/>
      <c r="C115" s="74"/>
      <c r="D115" s="2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5" x14ac:dyDescent="0.25">
      <c r="A117" s="29" t="s">
        <v>0</v>
      </c>
      <c r="B117" s="77" t="s">
        <v>33</v>
      </c>
      <c r="C117" s="77"/>
      <c r="D117" s="77" t="s">
        <v>213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34"/>
      <c r="B118" s="34"/>
      <c r="C118" s="67">
        <v>1.034</v>
      </c>
      <c r="D118" s="3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34"/>
      <c r="B119" s="34"/>
      <c r="C119" s="67"/>
      <c r="D119" s="3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33" t="s">
        <v>85</v>
      </c>
      <c r="B120" s="21">
        <v>55.85264999999999</v>
      </c>
      <c r="C120" s="68">
        <v>3.4000000000000002E-2</v>
      </c>
      <c r="D120" s="21">
        <f>B120*C118</f>
        <v>57.751640099999989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34"/>
      <c r="B121" s="34"/>
      <c r="C121" s="69"/>
      <c r="D121" s="3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33" t="s">
        <v>86</v>
      </c>
      <c r="B122" s="21">
        <v>55.85264999999999</v>
      </c>
      <c r="C122" s="68">
        <v>3.4000000000000002E-2</v>
      </c>
      <c r="D122" s="21">
        <f>B122*C118</f>
        <v>57.751640099999989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34"/>
      <c r="B123" s="34"/>
      <c r="C123" s="69"/>
      <c r="D123" s="3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33" t="s">
        <v>87</v>
      </c>
      <c r="B124" s="21">
        <v>1493.33611</v>
      </c>
      <c r="C124" s="68">
        <v>3.4000000000000002E-2</v>
      </c>
      <c r="D124" s="21">
        <f>B124*C118</f>
        <v>1544.10953774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34"/>
      <c r="B125" s="34"/>
      <c r="C125" s="69"/>
      <c r="D125" s="3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33" t="s">
        <v>88</v>
      </c>
      <c r="B126" s="21">
        <v>2986.6617900000001</v>
      </c>
      <c r="C126" s="68">
        <v>3.4000000000000002E-2</v>
      </c>
      <c r="D126" s="21">
        <f>B126*C118</f>
        <v>3088.20829086</v>
      </c>
    </row>
    <row r="127" spans="1:15" x14ac:dyDescent="0.25">
      <c r="A127" s="34"/>
      <c r="B127" s="34"/>
      <c r="C127" s="69"/>
      <c r="D127" s="34"/>
    </row>
    <row r="128" spans="1:15" x14ac:dyDescent="0.25">
      <c r="A128" s="33" t="s">
        <v>89</v>
      </c>
      <c r="B128" s="21">
        <v>6346.6549999999997</v>
      </c>
      <c r="C128" s="68">
        <v>3.4000000000000002E-2</v>
      </c>
      <c r="D128" s="21">
        <f>B128*C118</f>
        <v>6562.4412700000003</v>
      </c>
    </row>
    <row r="129" spans="1:4" x14ac:dyDescent="0.25">
      <c r="A129" s="34"/>
      <c r="B129" s="34"/>
      <c r="C129" s="69"/>
      <c r="D129" s="34"/>
    </row>
    <row r="130" spans="1:4" x14ac:dyDescent="0.25">
      <c r="A130" s="33" t="s">
        <v>90</v>
      </c>
      <c r="B130" s="21">
        <v>100</v>
      </c>
      <c r="C130" s="70">
        <v>0</v>
      </c>
      <c r="D130" s="21">
        <v>100</v>
      </c>
    </row>
    <row r="131" spans="1:4" x14ac:dyDescent="0.25">
      <c r="A131" s="34"/>
      <c r="B131" s="34"/>
      <c r="C131" s="69"/>
      <c r="D131" s="34"/>
    </row>
    <row r="132" spans="1:4" x14ac:dyDescent="0.25">
      <c r="A132" s="33" t="s">
        <v>91</v>
      </c>
      <c r="B132" s="21">
        <v>363.95484999999996</v>
      </c>
      <c r="C132" s="68">
        <v>3.4000000000000002E-2</v>
      </c>
      <c r="D132" s="21">
        <f>B132*C118</f>
        <v>376.32931489999999</v>
      </c>
    </row>
    <row r="133" spans="1:4" x14ac:dyDescent="0.25">
      <c r="A133" s="34"/>
      <c r="B133" s="34"/>
      <c r="C133" s="69"/>
      <c r="D133" s="34"/>
    </row>
    <row r="134" spans="1:4" x14ac:dyDescent="0.25">
      <c r="A134" s="33" t="s">
        <v>92</v>
      </c>
      <c r="B134" s="21">
        <v>1559.7543499999999</v>
      </c>
      <c r="C134" s="68">
        <v>3.4000000000000002E-2</v>
      </c>
      <c r="D134" s="21">
        <f>B134*C118</f>
        <v>1612.7859979</v>
      </c>
    </row>
    <row r="135" spans="1:4" x14ac:dyDescent="0.25">
      <c r="A135" s="34"/>
      <c r="B135" s="34"/>
      <c r="C135" s="69"/>
      <c r="D135" s="34"/>
    </row>
    <row r="136" spans="1:4" x14ac:dyDescent="0.25">
      <c r="A136" s="33" t="s">
        <v>93</v>
      </c>
      <c r="B136" s="21">
        <v>187.16634999999997</v>
      </c>
      <c r="C136" s="68">
        <v>3.4000000000000002E-2</v>
      </c>
      <c r="D136" s="21">
        <f>B136*C118</f>
        <v>193.53000589999996</v>
      </c>
    </row>
    <row r="137" spans="1:4" x14ac:dyDescent="0.25">
      <c r="C137" s="59"/>
    </row>
    <row r="138" spans="1:4" x14ac:dyDescent="0.25">
      <c r="C138" s="59"/>
    </row>
    <row r="139" spans="1:4" x14ac:dyDescent="0.25">
      <c r="A139" s="83" t="s">
        <v>365</v>
      </c>
      <c r="B139" s="76" t="s">
        <v>1</v>
      </c>
      <c r="C139" s="76"/>
      <c r="D139" s="76" t="s">
        <v>213</v>
      </c>
    </row>
    <row r="140" spans="1:4" x14ac:dyDescent="0.25">
      <c r="A140" s="24"/>
      <c r="B140" s="24"/>
      <c r="C140" s="71">
        <v>1.034</v>
      </c>
      <c r="D140" s="24"/>
    </row>
    <row r="141" spans="1:4" x14ac:dyDescent="0.25">
      <c r="A141" s="24"/>
      <c r="B141" s="24"/>
      <c r="C141" s="41"/>
      <c r="D141" s="24"/>
    </row>
    <row r="142" spans="1:4" x14ac:dyDescent="0.25">
      <c r="A142" s="24" t="s">
        <v>185</v>
      </c>
      <c r="B142" s="28">
        <v>145.90526999999997</v>
      </c>
      <c r="C142" s="72">
        <v>3.4000000000000002E-2</v>
      </c>
      <c r="D142" s="28">
        <f>B142*C140</f>
        <v>150.86604917999998</v>
      </c>
    </row>
    <row r="143" spans="1:4" x14ac:dyDescent="0.25">
      <c r="A143" s="24" t="s">
        <v>186</v>
      </c>
      <c r="B143" s="28">
        <v>145.90526999999997</v>
      </c>
      <c r="C143" s="72">
        <v>3.4000000000000002E-2</v>
      </c>
      <c r="D143" s="28">
        <f>B143*C140</f>
        <v>150.86604917999998</v>
      </c>
    </row>
    <row r="144" spans="1:4" x14ac:dyDescent="0.25">
      <c r="A144" s="24" t="s">
        <v>187</v>
      </c>
      <c r="B144" s="28">
        <v>164.08475999999999</v>
      </c>
      <c r="C144" s="72">
        <v>3.4000000000000002E-2</v>
      </c>
      <c r="D144" s="28">
        <f>B144*C140</f>
        <v>169.66364184</v>
      </c>
    </row>
    <row r="145" spans="1:4" x14ac:dyDescent="0.25">
      <c r="A145" s="24" t="s">
        <v>188</v>
      </c>
      <c r="B145" s="28">
        <v>87.340819999999994</v>
      </c>
      <c r="C145" s="72">
        <v>3.4000000000000002E-2</v>
      </c>
      <c r="D145" s="28">
        <f>B145*C140</f>
        <v>90.31040788</v>
      </c>
    </row>
    <row r="146" spans="1:4" x14ac:dyDescent="0.25">
      <c r="A146" s="24" t="s">
        <v>189</v>
      </c>
      <c r="B146" s="28">
        <v>115.60611999999999</v>
      </c>
      <c r="C146" s="72">
        <v>3.4000000000000002E-2</v>
      </c>
      <c r="D146" s="28">
        <f>B146*C140</f>
        <v>119.53672807999999</v>
      </c>
    </row>
    <row r="147" spans="1:4" x14ac:dyDescent="0.25">
      <c r="A147" s="24" t="s">
        <v>190</v>
      </c>
      <c r="B147" s="28">
        <v>85.838899999999995</v>
      </c>
      <c r="C147" s="72">
        <v>3.4000000000000002E-2</v>
      </c>
      <c r="D147" s="28">
        <f>B147*C140</f>
        <v>88.757422599999998</v>
      </c>
    </row>
    <row r="148" spans="1:4" x14ac:dyDescent="0.25">
      <c r="A148" s="24" t="s">
        <v>191</v>
      </c>
      <c r="B148" s="41" t="s">
        <v>194</v>
      </c>
      <c r="C148" s="72">
        <v>3.4000000000000002E-2</v>
      </c>
      <c r="D148" s="41" t="s">
        <v>212</v>
      </c>
    </row>
    <row r="149" spans="1:4" x14ac:dyDescent="0.25">
      <c r="A149" s="24" t="s">
        <v>192</v>
      </c>
      <c r="B149" s="28"/>
      <c r="C149" s="73"/>
      <c r="D149" s="24"/>
    </row>
    <row r="150" spans="1:4" x14ac:dyDescent="0.25">
      <c r="A150" s="24" t="s">
        <v>193</v>
      </c>
      <c r="B150" s="28">
        <v>233.02705999999998</v>
      </c>
      <c r="C150" s="72">
        <v>3.4000000000000002E-2</v>
      </c>
      <c r="D150" s="28">
        <f>B150*C140</f>
        <v>240.94998003999999</v>
      </c>
    </row>
    <row r="151" spans="1:4" x14ac:dyDescent="0.25">
      <c r="A151" s="24" t="s">
        <v>193</v>
      </c>
      <c r="B151" s="28">
        <v>362.22347000000002</v>
      </c>
      <c r="C151" s="72">
        <v>3.4000000000000002E-2</v>
      </c>
      <c r="D151" s="28">
        <f>B151*C140</f>
        <v>374.53906798000003</v>
      </c>
    </row>
    <row r="154" spans="1:4" x14ac:dyDescent="0.25">
      <c r="A154" s="42" t="s">
        <v>195</v>
      </c>
      <c r="B154" s="76" t="s">
        <v>33</v>
      </c>
      <c r="C154" s="76"/>
      <c r="D154" s="76" t="s">
        <v>213</v>
      </c>
    </row>
    <row r="155" spans="1:4" x14ac:dyDescent="0.25">
      <c r="A155" s="24"/>
      <c r="B155" s="24"/>
      <c r="C155" s="26">
        <v>1.034</v>
      </c>
      <c r="D155" s="24"/>
    </row>
    <row r="156" spans="1:4" x14ac:dyDescent="0.25">
      <c r="A156" s="24" t="s">
        <v>203</v>
      </c>
      <c r="B156" s="24">
        <v>2.8588629999999997E-3</v>
      </c>
      <c r="C156" s="24"/>
      <c r="D156" s="43">
        <f>B156*C155</f>
        <v>2.9560643419999999E-3</v>
      </c>
    </row>
    <row r="157" spans="1:4" x14ac:dyDescent="0.25">
      <c r="A157" s="24" t="s">
        <v>196</v>
      </c>
      <c r="B157" s="24">
        <v>2.8584457999999997E-2</v>
      </c>
      <c r="C157" s="24"/>
      <c r="D157" s="43">
        <f>B157*C155</f>
        <v>2.9556329571999999E-2</v>
      </c>
    </row>
    <row r="158" spans="1:4" x14ac:dyDescent="0.25">
      <c r="A158" s="24" t="s">
        <v>197</v>
      </c>
      <c r="B158" s="24">
        <v>2.8584457999999997E-2</v>
      </c>
      <c r="C158" s="24"/>
      <c r="D158" s="43">
        <f>B158*C155</f>
        <v>2.9556329571999999E-2</v>
      </c>
    </row>
    <row r="159" spans="1:4" x14ac:dyDescent="0.25">
      <c r="A159" s="24" t="s">
        <v>198</v>
      </c>
      <c r="B159" s="24">
        <v>1.7151092E-2</v>
      </c>
      <c r="C159" s="24"/>
      <c r="D159" s="43">
        <f>B159*C155</f>
        <v>1.7734229128E-2</v>
      </c>
    </row>
    <row r="160" spans="1:4" x14ac:dyDescent="0.25">
      <c r="A160" s="24" t="s">
        <v>199</v>
      </c>
      <c r="B160" s="24">
        <v>2.8584457999999997E-2</v>
      </c>
      <c r="C160" s="24"/>
      <c r="D160" s="43">
        <f>B160*C155</f>
        <v>2.9556329571999999E-2</v>
      </c>
    </row>
    <row r="161" spans="1:4" x14ac:dyDescent="0.25">
      <c r="A161" s="24" t="s">
        <v>200</v>
      </c>
      <c r="B161" s="24">
        <v>1.1433365999999999E-2</v>
      </c>
      <c r="C161" s="24"/>
      <c r="D161" s="43">
        <f>B161*C155</f>
        <v>1.1822100443999999E-2</v>
      </c>
    </row>
    <row r="162" spans="1:4" x14ac:dyDescent="0.25">
      <c r="A162" s="24" t="s">
        <v>201</v>
      </c>
      <c r="B162" s="24">
        <v>2.2867775E-2</v>
      </c>
      <c r="C162" s="24"/>
      <c r="D162" s="43">
        <f>B162*C155</f>
        <v>2.3645279349999999E-2</v>
      </c>
    </row>
    <row r="163" spans="1:4" x14ac:dyDescent="0.25">
      <c r="A163" s="24" t="s">
        <v>202</v>
      </c>
      <c r="B163" s="24">
        <v>2.8588629999999997E-3</v>
      </c>
      <c r="C163" s="24"/>
      <c r="D163" s="43">
        <f>B163*C155</f>
        <v>2.9560643419999999E-3</v>
      </c>
    </row>
    <row r="164" spans="1:4" x14ac:dyDescent="0.25">
      <c r="A164" s="24" t="s">
        <v>187</v>
      </c>
      <c r="B164" s="24">
        <v>2.8584457999999997E-2</v>
      </c>
      <c r="C164" s="24"/>
      <c r="D164" s="43">
        <f>B164*C155</f>
        <v>2.9556329571999999E-2</v>
      </c>
    </row>
  </sheetData>
  <phoneticPr fontId="1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2"/>
  <sheetViews>
    <sheetView workbookViewId="0">
      <selection sqref="A1:D132"/>
    </sheetView>
  </sheetViews>
  <sheetFormatPr defaultRowHeight="15" x14ac:dyDescent="0.25"/>
  <cols>
    <col min="1" max="1" width="68.7109375" bestFit="1" customWidth="1"/>
    <col min="2" max="2" width="30.140625" bestFit="1" customWidth="1"/>
    <col min="3" max="3" width="12.85546875" customWidth="1"/>
    <col min="4" max="4" width="19.5703125" bestFit="1" customWidth="1"/>
  </cols>
  <sheetData>
    <row r="1" spans="1:4" x14ac:dyDescent="0.25">
      <c r="A1" s="81" t="s">
        <v>244</v>
      </c>
      <c r="B1" s="82" t="s">
        <v>245</v>
      </c>
      <c r="C1" s="116" t="s">
        <v>360</v>
      </c>
      <c r="D1" s="117"/>
    </row>
    <row r="2" spans="1:4" x14ac:dyDescent="0.25">
      <c r="A2" s="80" t="s">
        <v>246</v>
      </c>
      <c r="B2" s="80"/>
      <c r="C2" s="80"/>
      <c r="D2" s="80"/>
    </row>
    <row r="3" spans="1:4" x14ac:dyDescent="0.25">
      <c r="A3" s="24"/>
      <c r="B3" s="24"/>
      <c r="C3" s="24"/>
      <c r="D3" s="24"/>
    </row>
    <row r="4" spans="1:4" x14ac:dyDescent="0.25">
      <c r="A4" s="26" t="s">
        <v>282</v>
      </c>
      <c r="B4" s="24"/>
      <c r="C4" s="24"/>
      <c r="D4" s="24"/>
    </row>
    <row r="5" spans="1:4" x14ac:dyDescent="0.25">
      <c r="A5" s="24" t="s">
        <v>283</v>
      </c>
      <c r="B5" s="24" t="s">
        <v>247</v>
      </c>
      <c r="C5" s="27">
        <v>827.2</v>
      </c>
      <c r="D5" s="24" t="s">
        <v>359</v>
      </c>
    </row>
    <row r="6" spans="1:4" x14ac:dyDescent="0.25">
      <c r="A6" s="24" t="s">
        <v>284</v>
      </c>
      <c r="B6" s="24" t="s">
        <v>94</v>
      </c>
      <c r="C6" s="27">
        <v>310.2</v>
      </c>
      <c r="D6" s="24" t="s">
        <v>359</v>
      </c>
    </row>
    <row r="7" spans="1:4" x14ac:dyDescent="0.25">
      <c r="A7" s="24" t="s">
        <v>285</v>
      </c>
      <c r="B7" s="24" t="s">
        <v>94</v>
      </c>
      <c r="C7" s="27">
        <v>310.2</v>
      </c>
      <c r="D7" s="24" t="s">
        <v>359</v>
      </c>
    </row>
    <row r="8" spans="1:4" x14ac:dyDescent="0.25">
      <c r="A8" s="24" t="s">
        <v>286</v>
      </c>
      <c r="B8" s="24" t="s">
        <v>97</v>
      </c>
      <c r="C8" s="27">
        <v>206.8</v>
      </c>
      <c r="D8" s="24" t="s">
        <v>359</v>
      </c>
    </row>
    <row r="9" spans="1:4" x14ac:dyDescent="0.25">
      <c r="A9" s="24" t="s">
        <v>287</v>
      </c>
      <c r="B9" s="24" t="s">
        <v>248</v>
      </c>
      <c r="C9" s="27">
        <v>258.5</v>
      </c>
      <c r="D9" s="24" t="s">
        <v>359</v>
      </c>
    </row>
    <row r="10" spans="1:4" x14ac:dyDescent="0.25">
      <c r="A10" s="24" t="s">
        <v>288</v>
      </c>
      <c r="B10" s="24" t="s">
        <v>249</v>
      </c>
      <c r="C10" s="27">
        <v>310.2</v>
      </c>
      <c r="D10" s="24" t="s">
        <v>359</v>
      </c>
    </row>
    <row r="11" spans="1:4" x14ac:dyDescent="0.25">
      <c r="A11" s="24" t="s">
        <v>289</v>
      </c>
      <c r="B11" s="24" t="s">
        <v>250</v>
      </c>
      <c r="C11" s="27">
        <v>413.6</v>
      </c>
      <c r="D11" s="24" t="s">
        <v>359</v>
      </c>
    </row>
    <row r="12" spans="1:4" x14ac:dyDescent="0.25">
      <c r="A12" s="24" t="s">
        <v>290</v>
      </c>
      <c r="B12" s="24" t="s">
        <v>251</v>
      </c>
      <c r="C12" s="24" t="s">
        <v>251</v>
      </c>
      <c r="D12" s="24" t="s">
        <v>43</v>
      </c>
    </row>
    <row r="13" spans="1:4" x14ac:dyDescent="0.25">
      <c r="A13" s="24" t="s">
        <v>291</v>
      </c>
      <c r="B13" s="24" t="s">
        <v>250</v>
      </c>
      <c r="C13" s="27">
        <v>413.6</v>
      </c>
      <c r="D13" s="24" t="s">
        <v>359</v>
      </c>
    </row>
    <row r="14" spans="1:4" x14ac:dyDescent="0.25">
      <c r="A14" s="24" t="s">
        <v>292</v>
      </c>
      <c r="B14" s="24" t="s">
        <v>252</v>
      </c>
      <c r="C14" s="27">
        <v>258.5</v>
      </c>
      <c r="D14" s="24" t="s">
        <v>359</v>
      </c>
    </row>
    <row r="15" spans="1:4" x14ac:dyDescent="0.25">
      <c r="A15" s="24" t="s">
        <v>293</v>
      </c>
      <c r="B15" s="24" t="s">
        <v>253</v>
      </c>
      <c r="C15" s="27">
        <v>568.70000000000005</v>
      </c>
      <c r="D15" s="24" t="s">
        <v>359</v>
      </c>
    </row>
    <row r="16" spans="1:4" x14ac:dyDescent="0.25">
      <c r="A16" s="24" t="s">
        <v>294</v>
      </c>
      <c r="B16" s="24" t="s">
        <v>97</v>
      </c>
      <c r="C16" s="27">
        <v>206.8</v>
      </c>
      <c r="D16" s="24" t="s">
        <v>359</v>
      </c>
    </row>
    <row r="17" spans="1:4" x14ac:dyDescent="0.25">
      <c r="A17" s="24" t="s">
        <v>295</v>
      </c>
      <c r="B17" s="24" t="s">
        <v>250</v>
      </c>
      <c r="C17" s="27">
        <v>413.6</v>
      </c>
      <c r="D17" s="24" t="s">
        <v>359</v>
      </c>
    </row>
    <row r="18" spans="1:4" x14ac:dyDescent="0.25">
      <c r="A18" s="24" t="s">
        <v>296</v>
      </c>
      <c r="B18" s="24" t="s">
        <v>254</v>
      </c>
      <c r="C18" s="27">
        <v>1034</v>
      </c>
      <c r="D18" s="24" t="s">
        <v>359</v>
      </c>
    </row>
    <row r="19" spans="1:4" x14ac:dyDescent="0.25">
      <c r="A19" s="24" t="s">
        <v>297</v>
      </c>
      <c r="B19" s="24" t="s">
        <v>96</v>
      </c>
      <c r="C19" s="27">
        <v>103.4</v>
      </c>
      <c r="D19" s="24" t="s">
        <v>359</v>
      </c>
    </row>
    <row r="20" spans="1:4" x14ac:dyDescent="0.25">
      <c r="A20" s="26" t="s">
        <v>98</v>
      </c>
      <c r="B20" s="24"/>
      <c r="C20" s="27" t="s">
        <v>43</v>
      </c>
      <c r="D20" s="24" t="s">
        <v>43</v>
      </c>
    </row>
    <row r="21" spans="1:4" x14ac:dyDescent="0.25">
      <c r="A21" s="24" t="s">
        <v>298</v>
      </c>
      <c r="B21" s="24" t="s">
        <v>255</v>
      </c>
      <c r="C21" s="27">
        <v>289.52</v>
      </c>
      <c r="D21" s="24" t="s">
        <v>359</v>
      </c>
    </row>
    <row r="22" spans="1:4" x14ac:dyDescent="0.25">
      <c r="A22" s="24" t="s">
        <v>299</v>
      </c>
      <c r="B22" s="24" t="s">
        <v>256</v>
      </c>
      <c r="C22" s="27">
        <v>186.12</v>
      </c>
      <c r="D22" s="24" t="s">
        <v>359</v>
      </c>
    </row>
    <row r="23" spans="1:4" x14ac:dyDescent="0.25">
      <c r="A23" s="24" t="s">
        <v>300</v>
      </c>
      <c r="B23" s="24" t="s">
        <v>257</v>
      </c>
      <c r="C23" s="27">
        <v>155.1</v>
      </c>
      <c r="D23" s="24" t="s">
        <v>359</v>
      </c>
    </row>
    <row r="24" spans="1:4" x14ac:dyDescent="0.25">
      <c r="A24" s="26" t="s">
        <v>301</v>
      </c>
      <c r="B24" s="24"/>
      <c r="C24" s="27" t="s">
        <v>43</v>
      </c>
      <c r="D24" s="24" t="s">
        <v>43</v>
      </c>
    </row>
    <row r="25" spans="1:4" x14ac:dyDescent="0.25">
      <c r="A25" s="24"/>
      <c r="B25" s="24"/>
      <c r="C25" s="27" t="s">
        <v>43</v>
      </c>
      <c r="D25" s="24" t="s">
        <v>43</v>
      </c>
    </row>
    <row r="26" spans="1:4" x14ac:dyDescent="0.25">
      <c r="A26" s="26" t="s">
        <v>258</v>
      </c>
      <c r="B26" s="24"/>
      <c r="C26" s="27" t="s">
        <v>43</v>
      </c>
      <c r="D26" s="24" t="s">
        <v>43</v>
      </c>
    </row>
    <row r="27" spans="1:4" x14ac:dyDescent="0.25">
      <c r="A27" s="26" t="s">
        <v>302</v>
      </c>
      <c r="B27" s="24"/>
      <c r="C27" s="27" t="s">
        <v>43</v>
      </c>
      <c r="D27" s="24" t="s">
        <v>43</v>
      </c>
    </row>
    <row r="28" spans="1:4" x14ac:dyDescent="0.25">
      <c r="A28" s="24" t="s">
        <v>303</v>
      </c>
      <c r="B28" s="24" t="s">
        <v>94</v>
      </c>
      <c r="C28" s="27">
        <v>310.2</v>
      </c>
      <c r="D28" s="24" t="s">
        <v>359</v>
      </c>
    </row>
    <row r="29" spans="1:4" x14ac:dyDescent="0.25">
      <c r="A29" s="24" t="s">
        <v>304</v>
      </c>
      <c r="B29" s="24" t="s">
        <v>95</v>
      </c>
      <c r="C29" s="27">
        <v>517</v>
      </c>
      <c r="D29" s="24" t="s">
        <v>359</v>
      </c>
    </row>
    <row r="30" spans="1:4" x14ac:dyDescent="0.25">
      <c r="A30" s="24" t="s">
        <v>305</v>
      </c>
      <c r="B30" s="24" t="s">
        <v>96</v>
      </c>
      <c r="C30" s="27">
        <v>103.4</v>
      </c>
      <c r="D30" s="24" t="s">
        <v>359</v>
      </c>
    </row>
    <row r="31" spans="1:4" x14ac:dyDescent="0.25">
      <c r="A31" s="26" t="s">
        <v>306</v>
      </c>
      <c r="B31" s="24"/>
      <c r="C31" s="27" t="s">
        <v>43</v>
      </c>
      <c r="D31" s="24" t="s">
        <v>43</v>
      </c>
    </row>
    <row r="32" spans="1:4" x14ac:dyDescent="0.25">
      <c r="A32" s="24" t="s">
        <v>259</v>
      </c>
      <c r="B32" s="24"/>
      <c r="C32" s="27" t="s">
        <v>43</v>
      </c>
      <c r="D32" s="24" t="s">
        <v>43</v>
      </c>
    </row>
    <row r="33" spans="1:4" x14ac:dyDescent="0.25">
      <c r="A33" s="26" t="s">
        <v>307</v>
      </c>
      <c r="B33" s="24"/>
      <c r="C33" s="27" t="s">
        <v>43</v>
      </c>
      <c r="D33" s="24" t="s">
        <v>43</v>
      </c>
    </row>
    <row r="34" spans="1:4" x14ac:dyDescent="0.25">
      <c r="A34" s="24" t="s">
        <v>308</v>
      </c>
      <c r="B34" s="24" t="s">
        <v>254</v>
      </c>
      <c r="C34" s="27">
        <v>1034</v>
      </c>
      <c r="D34" s="24" t="s">
        <v>359</v>
      </c>
    </row>
    <row r="35" spans="1:4" x14ac:dyDescent="0.25">
      <c r="A35" s="24" t="s">
        <v>260</v>
      </c>
      <c r="B35" s="24" t="s">
        <v>261</v>
      </c>
      <c r="C35" s="27">
        <v>827.2</v>
      </c>
      <c r="D35" s="24" t="s">
        <v>359</v>
      </c>
    </row>
    <row r="36" spans="1:4" x14ac:dyDescent="0.25">
      <c r="A36" s="24"/>
      <c r="B36" s="24"/>
      <c r="C36" s="27" t="s">
        <v>43</v>
      </c>
      <c r="D36" s="24" t="s">
        <v>43</v>
      </c>
    </row>
    <row r="37" spans="1:4" x14ac:dyDescent="0.25">
      <c r="A37" s="24"/>
      <c r="B37" s="24"/>
      <c r="C37" s="27" t="s">
        <v>43</v>
      </c>
      <c r="D37" s="24" t="s">
        <v>43</v>
      </c>
    </row>
    <row r="38" spans="1:4" x14ac:dyDescent="0.25">
      <c r="A38" s="26" t="s">
        <v>262</v>
      </c>
      <c r="B38" s="24"/>
      <c r="C38" s="27" t="s">
        <v>43</v>
      </c>
      <c r="D38" s="24" t="s">
        <v>43</v>
      </c>
    </row>
    <row r="39" spans="1:4" x14ac:dyDescent="0.25">
      <c r="A39" s="24"/>
      <c r="B39" s="24"/>
      <c r="C39" s="27" t="s">
        <v>43</v>
      </c>
      <c r="D39" s="24" t="s">
        <v>43</v>
      </c>
    </row>
    <row r="40" spans="1:4" x14ac:dyDescent="0.25">
      <c r="A40" s="24" t="s">
        <v>309</v>
      </c>
      <c r="B40" s="24" t="s">
        <v>95</v>
      </c>
      <c r="C40" s="27">
        <v>517</v>
      </c>
      <c r="D40" s="24" t="s">
        <v>359</v>
      </c>
    </row>
    <row r="41" spans="1:4" x14ac:dyDescent="0.25">
      <c r="A41" s="24" t="s">
        <v>263</v>
      </c>
      <c r="B41" s="24"/>
      <c r="C41" s="27" t="s">
        <v>43</v>
      </c>
      <c r="D41" s="24" t="s">
        <v>43</v>
      </c>
    </row>
    <row r="42" spans="1:4" x14ac:dyDescent="0.25">
      <c r="A42" s="24" t="s">
        <v>298</v>
      </c>
      <c r="B42" s="24" t="s">
        <v>255</v>
      </c>
      <c r="C42" s="27">
        <v>289.52</v>
      </c>
      <c r="D42" s="24" t="s">
        <v>359</v>
      </c>
    </row>
    <row r="43" spans="1:4" x14ac:dyDescent="0.25">
      <c r="A43" s="24" t="s">
        <v>299</v>
      </c>
      <c r="B43" s="24" t="s">
        <v>256</v>
      </c>
      <c r="C43" s="27">
        <v>186.12</v>
      </c>
      <c r="D43" s="24" t="s">
        <v>359</v>
      </c>
    </row>
    <row r="44" spans="1:4" x14ac:dyDescent="0.25">
      <c r="A44" s="24" t="s">
        <v>300</v>
      </c>
      <c r="B44" s="24" t="s">
        <v>257</v>
      </c>
      <c r="C44" s="27">
        <v>155.1</v>
      </c>
      <c r="D44" s="24" t="s">
        <v>359</v>
      </c>
    </row>
    <row r="45" spans="1:4" x14ac:dyDescent="0.25">
      <c r="A45" s="26" t="s">
        <v>264</v>
      </c>
      <c r="B45" s="24"/>
      <c r="C45" s="27" t="s">
        <v>43</v>
      </c>
      <c r="D45" s="24" t="s">
        <v>43</v>
      </c>
    </row>
    <row r="46" spans="1:4" x14ac:dyDescent="0.25">
      <c r="A46" s="24" t="s">
        <v>309</v>
      </c>
      <c r="B46" s="24" t="s">
        <v>254</v>
      </c>
      <c r="C46" s="27">
        <v>1034</v>
      </c>
      <c r="D46" s="24" t="s">
        <v>359</v>
      </c>
    </row>
    <row r="47" spans="1:4" x14ac:dyDescent="0.25">
      <c r="A47" s="24" t="s">
        <v>310</v>
      </c>
      <c r="B47" s="24"/>
      <c r="C47" s="27" t="s">
        <v>43</v>
      </c>
      <c r="D47" s="24" t="s">
        <v>43</v>
      </c>
    </row>
    <row r="48" spans="1:4" x14ac:dyDescent="0.25">
      <c r="A48" s="24" t="s">
        <v>298</v>
      </c>
      <c r="B48" s="24" t="s">
        <v>255</v>
      </c>
      <c r="C48" s="27">
        <v>289.52</v>
      </c>
      <c r="D48" s="24" t="s">
        <v>359</v>
      </c>
    </row>
    <row r="49" spans="1:4" x14ac:dyDescent="0.25">
      <c r="A49" s="24" t="s">
        <v>299</v>
      </c>
      <c r="B49" s="24" t="s">
        <v>256</v>
      </c>
      <c r="C49" s="27">
        <v>186.12</v>
      </c>
      <c r="D49" s="24" t="s">
        <v>359</v>
      </c>
    </row>
    <row r="50" spans="1:4" x14ac:dyDescent="0.25">
      <c r="A50" s="24" t="s">
        <v>300</v>
      </c>
      <c r="B50" s="24" t="s">
        <v>257</v>
      </c>
      <c r="C50" s="27">
        <v>155.1</v>
      </c>
      <c r="D50" s="24" t="s">
        <v>359</v>
      </c>
    </row>
    <row r="51" spans="1:4" x14ac:dyDescent="0.25">
      <c r="A51" s="26" t="s">
        <v>265</v>
      </c>
      <c r="B51" s="24"/>
      <c r="C51" s="27" t="s">
        <v>43</v>
      </c>
      <c r="D51" s="24" t="s">
        <v>43</v>
      </c>
    </row>
    <row r="52" spans="1:4" x14ac:dyDescent="0.25">
      <c r="A52" s="26" t="s">
        <v>266</v>
      </c>
      <c r="B52" s="24"/>
      <c r="C52" s="27" t="s">
        <v>43</v>
      </c>
      <c r="D52" s="24" t="s">
        <v>43</v>
      </c>
    </row>
    <row r="53" spans="1:4" x14ac:dyDescent="0.25">
      <c r="A53" s="24" t="s">
        <v>309</v>
      </c>
      <c r="B53" s="24" t="s">
        <v>250</v>
      </c>
      <c r="C53" s="27">
        <v>413.6</v>
      </c>
      <c r="D53" s="24" t="s">
        <v>359</v>
      </c>
    </row>
    <row r="54" spans="1:4" x14ac:dyDescent="0.25">
      <c r="A54" s="24" t="s">
        <v>310</v>
      </c>
      <c r="B54" s="24"/>
      <c r="C54" s="27" t="s">
        <v>43</v>
      </c>
      <c r="D54" s="24" t="s">
        <v>43</v>
      </c>
    </row>
    <row r="55" spans="1:4" x14ac:dyDescent="0.25">
      <c r="A55" s="24" t="s">
        <v>298</v>
      </c>
      <c r="B55" s="24" t="s">
        <v>267</v>
      </c>
      <c r="C55" s="27">
        <v>2895.2000000000003</v>
      </c>
      <c r="D55" s="24" t="s">
        <v>359</v>
      </c>
    </row>
    <row r="56" spans="1:4" x14ac:dyDescent="0.25">
      <c r="A56" s="24" t="s">
        <v>299</v>
      </c>
      <c r="B56" s="24" t="s">
        <v>256</v>
      </c>
      <c r="C56" s="27">
        <v>186.12</v>
      </c>
      <c r="D56" s="24" t="s">
        <v>359</v>
      </c>
    </row>
    <row r="57" spans="1:4" x14ac:dyDescent="0.25">
      <c r="A57" s="24" t="s">
        <v>300</v>
      </c>
      <c r="B57" s="24" t="s">
        <v>257</v>
      </c>
      <c r="C57" s="27">
        <v>155.1</v>
      </c>
      <c r="D57" s="24" t="s">
        <v>359</v>
      </c>
    </row>
    <row r="58" spans="1:4" x14ac:dyDescent="0.25">
      <c r="A58" s="26" t="s">
        <v>268</v>
      </c>
      <c r="B58" s="24"/>
      <c r="C58" s="27" t="s">
        <v>43</v>
      </c>
      <c r="D58" s="24" t="s">
        <v>43</v>
      </c>
    </row>
    <row r="59" spans="1:4" x14ac:dyDescent="0.25">
      <c r="A59" s="24" t="s">
        <v>99</v>
      </c>
      <c r="B59" s="24" t="s">
        <v>250</v>
      </c>
      <c r="C59" s="27">
        <v>413.6</v>
      </c>
      <c r="D59" s="24" t="s">
        <v>359</v>
      </c>
    </row>
    <row r="60" spans="1:4" x14ac:dyDescent="0.25">
      <c r="A60" s="26" t="s">
        <v>269</v>
      </c>
      <c r="B60" s="24"/>
      <c r="C60" s="27" t="s">
        <v>43</v>
      </c>
      <c r="D60" s="24"/>
    </row>
    <row r="61" spans="1:4" x14ac:dyDescent="0.25">
      <c r="A61" s="24" t="s">
        <v>270</v>
      </c>
      <c r="B61" s="24"/>
      <c r="C61" s="27" t="s">
        <v>43</v>
      </c>
      <c r="D61" s="24"/>
    </row>
    <row r="62" spans="1:4" x14ac:dyDescent="0.25">
      <c r="A62" s="24"/>
      <c r="B62" s="24"/>
      <c r="C62" s="27" t="s">
        <v>43</v>
      </c>
      <c r="D62" s="24"/>
    </row>
    <row r="63" spans="1:4" x14ac:dyDescent="0.25">
      <c r="A63" s="24" t="s">
        <v>311</v>
      </c>
      <c r="B63" s="27">
        <v>100</v>
      </c>
      <c r="C63" s="27">
        <v>103.4</v>
      </c>
      <c r="D63" s="24"/>
    </row>
    <row r="64" spans="1:4" x14ac:dyDescent="0.25">
      <c r="A64" s="24" t="s">
        <v>312</v>
      </c>
      <c r="B64" s="27">
        <v>320</v>
      </c>
      <c r="C64" s="27">
        <v>330.88</v>
      </c>
      <c r="D64" s="24"/>
    </row>
    <row r="65" spans="1:4" x14ac:dyDescent="0.25">
      <c r="A65" s="24" t="s">
        <v>313</v>
      </c>
      <c r="B65" s="27">
        <v>320</v>
      </c>
      <c r="C65" s="27">
        <v>330.88</v>
      </c>
      <c r="D65" s="24"/>
    </row>
    <row r="66" spans="1:4" x14ac:dyDescent="0.25">
      <c r="A66" s="24" t="s">
        <v>289</v>
      </c>
      <c r="B66" s="27">
        <v>320</v>
      </c>
      <c r="C66" s="27">
        <v>330.88</v>
      </c>
      <c r="D66" s="24"/>
    </row>
    <row r="67" spans="1:4" x14ac:dyDescent="0.25">
      <c r="A67" s="24" t="s">
        <v>314</v>
      </c>
      <c r="B67" s="27">
        <v>320</v>
      </c>
      <c r="C67" s="27">
        <v>330.88</v>
      </c>
      <c r="D67" s="24"/>
    </row>
    <row r="68" spans="1:4" x14ac:dyDescent="0.25">
      <c r="A68" s="24" t="s">
        <v>315</v>
      </c>
      <c r="B68" s="27">
        <v>800</v>
      </c>
      <c r="C68" s="27">
        <v>827.2</v>
      </c>
      <c r="D68" s="24"/>
    </row>
    <row r="69" spans="1:4" x14ac:dyDescent="0.25">
      <c r="A69" s="24"/>
      <c r="B69" s="24"/>
      <c r="C69" s="27" t="s">
        <v>43</v>
      </c>
      <c r="D69" s="24"/>
    </row>
    <row r="70" spans="1:4" x14ac:dyDescent="0.25">
      <c r="A70" s="24"/>
      <c r="B70" s="24"/>
      <c r="C70" s="27" t="s">
        <v>43</v>
      </c>
      <c r="D70" s="24"/>
    </row>
    <row r="71" spans="1:4" x14ac:dyDescent="0.25">
      <c r="A71" s="26" t="s">
        <v>271</v>
      </c>
      <c r="B71" s="24"/>
      <c r="C71" s="27" t="s">
        <v>43</v>
      </c>
      <c r="D71" s="24"/>
    </row>
    <row r="72" spans="1:4" x14ac:dyDescent="0.25">
      <c r="A72" s="26" t="s">
        <v>272</v>
      </c>
      <c r="B72" s="24"/>
      <c r="C72" s="27" t="s">
        <v>43</v>
      </c>
      <c r="D72" s="24"/>
    </row>
    <row r="73" spans="1:4" x14ac:dyDescent="0.25">
      <c r="A73" s="26" t="s">
        <v>316</v>
      </c>
      <c r="B73" s="24"/>
      <c r="C73" s="27" t="s">
        <v>43</v>
      </c>
      <c r="D73" s="24"/>
    </row>
    <row r="74" spans="1:4" x14ac:dyDescent="0.25">
      <c r="A74" s="24" t="s">
        <v>317</v>
      </c>
      <c r="B74" s="24" t="s">
        <v>97</v>
      </c>
      <c r="C74" s="27">
        <v>206.8</v>
      </c>
      <c r="D74" s="24" t="s">
        <v>359</v>
      </c>
    </row>
    <row r="75" spans="1:4" x14ac:dyDescent="0.25">
      <c r="A75" s="24" t="s">
        <v>318</v>
      </c>
      <c r="B75" s="24" t="s">
        <v>94</v>
      </c>
      <c r="C75" s="27">
        <v>310.2</v>
      </c>
      <c r="D75" s="24" t="s">
        <v>359</v>
      </c>
    </row>
    <row r="76" spans="1:4" x14ac:dyDescent="0.25">
      <c r="A76" s="24" t="s">
        <v>319</v>
      </c>
      <c r="B76" s="24" t="s">
        <v>273</v>
      </c>
      <c r="C76" s="27">
        <v>413.6</v>
      </c>
      <c r="D76" s="24" t="s">
        <v>359</v>
      </c>
    </row>
    <row r="77" spans="1:4" x14ac:dyDescent="0.25">
      <c r="A77" s="26" t="s">
        <v>310</v>
      </c>
      <c r="B77" s="24"/>
      <c r="C77" s="27" t="s">
        <v>43</v>
      </c>
      <c r="D77" s="24" t="s">
        <v>43</v>
      </c>
    </row>
    <row r="78" spans="1:4" x14ac:dyDescent="0.25">
      <c r="A78" s="24" t="s">
        <v>298</v>
      </c>
      <c r="B78" s="24" t="s">
        <v>255</v>
      </c>
      <c r="C78" s="27">
        <v>289.52</v>
      </c>
      <c r="D78" s="24" t="s">
        <v>359</v>
      </c>
    </row>
    <row r="79" spans="1:4" x14ac:dyDescent="0.25">
      <c r="A79" s="24" t="s">
        <v>299</v>
      </c>
      <c r="B79" s="24" t="s">
        <v>256</v>
      </c>
      <c r="C79" s="27">
        <v>186.12</v>
      </c>
      <c r="D79" s="24" t="s">
        <v>359</v>
      </c>
    </row>
    <row r="80" spans="1:4" x14ac:dyDescent="0.25">
      <c r="A80" s="24" t="s">
        <v>300</v>
      </c>
      <c r="B80" s="24" t="s">
        <v>257</v>
      </c>
      <c r="C80" s="27">
        <v>155.1</v>
      </c>
      <c r="D80" s="24" t="s">
        <v>359</v>
      </c>
    </row>
    <row r="81" spans="1:4" x14ac:dyDescent="0.25">
      <c r="A81" s="24"/>
      <c r="B81" s="24"/>
      <c r="C81" s="27" t="s">
        <v>43</v>
      </c>
      <c r="D81" s="24"/>
    </row>
    <row r="82" spans="1:4" x14ac:dyDescent="0.25">
      <c r="A82" s="26" t="s">
        <v>274</v>
      </c>
      <c r="B82" s="24"/>
      <c r="C82" s="27" t="s">
        <v>43</v>
      </c>
      <c r="D82" s="24"/>
    </row>
    <row r="83" spans="1:4" x14ac:dyDescent="0.25">
      <c r="A83" s="24"/>
      <c r="B83" s="24"/>
      <c r="C83" s="27" t="s">
        <v>43</v>
      </c>
      <c r="D83" s="24"/>
    </row>
    <row r="84" spans="1:4" x14ac:dyDescent="0.25">
      <c r="A84" s="24" t="s">
        <v>320</v>
      </c>
      <c r="B84" s="27">
        <v>600</v>
      </c>
      <c r="C84" s="27">
        <v>620.4</v>
      </c>
      <c r="D84" s="24"/>
    </row>
    <row r="85" spans="1:4" x14ac:dyDescent="0.25">
      <c r="A85" s="24" t="s">
        <v>321</v>
      </c>
      <c r="B85" s="27">
        <v>800</v>
      </c>
      <c r="C85" s="27">
        <v>827.2</v>
      </c>
      <c r="D85" s="24"/>
    </row>
    <row r="86" spans="1:4" x14ac:dyDescent="0.25">
      <c r="A86" s="24" t="s">
        <v>322</v>
      </c>
      <c r="B86" s="27">
        <v>1000</v>
      </c>
      <c r="C86" s="27">
        <v>1034</v>
      </c>
      <c r="D86" s="24"/>
    </row>
    <row r="87" spans="1:4" x14ac:dyDescent="0.25">
      <c r="A87" s="24" t="s">
        <v>323</v>
      </c>
      <c r="B87" s="27">
        <v>800</v>
      </c>
      <c r="C87" s="27">
        <v>827.2</v>
      </c>
      <c r="D87" s="24"/>
    </row>
    <row r="88" spans="1:4" x14ac:dyDescent="0.25">
      <c r="A88" s="26" t="s">
        <v>275</v>
      </c>
      <c r="B88" s="24"/>
      <c r="C88" s="27" t="s">
        <v>43</v>
      </c>
      <c r="D88" s="24"/>
    </row>
    <row r="89" spans="1:4" x14ac:dyDescent="0.25">
      <c r="A89" s="24" t="s">
        <v>324</v>
      </c>
      <c r="B89" s="27">
        <v>580</v>
      </c>
      <c r="C89" s="27">
        <v>599.72</v>
      </c>
      <c r="D89" s="24"/>
    </row>
    <row r="90" spans="1:4" x14ac:dyDescent="0.25">
      <c r="A90" s="24" t="s">
        <v>325</v>
      </c>
      <c r="B90" s="27">
        <v>700</v>
      </c>
      <c r="C90" s="27">
        <v>723.80000000000007</v>
      </c>
      <c r="D90" s="24"/>
    </row>
    <row r="91" spans="1:4" x14ac:dyDescent="0.25">
      <c r="A91" s="24" t="s">
        <v>326</v>
      </c>
      <c r="B91" s="27">
        <v>800</v>
      </c>
      <c r="C91" s="27">
        <v>827.2</v>
      </c>
      <c r="D91" s="24"/>
    </row>
    <row r="92" spans="1:4" x14ac:dyDescent="0.25">
      <c r="A92" s="24" t="s">
        <v>327</v>
      </c>
      <c r="B92" s="27">
        <v>200</v>
      </c>
      <c r="C92" s="27">
        <v>206.8</v>
      </c>
      <c r="D92" s="24"/>
    </row>
    <row r="93" spans="1:4" x14ac:dyDescent="0.25">
      <c r="A93" s="24" t="s">
        <v>328</v>
      </c>
      <c r="B93" s="27">
        <v>300</v>
      </c>
      <c r="C93" s="27">
        <v>310.2</v>
      </c>
      <c r="D93" s="24"/>
    </row>
    <row r="94" spans="1:4" x14ac:dyDescent="0.25">
      <c r="A94" s="24" t="s">
        <v>329</v>
      </c>
      <c r="B94" s="27">
        <v>580</v>
      </c>
      <c r="C94" s="27">
        <v>599.72</v>
      </c>
      <c r="D94" s="24"/>
    </row>
    <row r="95" spans="1:4" x14ac:dyDescent="0.25">
      <c r="A95" s="24" t="s">
        <v>330</v>
      </c>
      <c r="B95" s="27">
        <v>900</v>
      </c>
      <c r="C95" s="27">
        <v>930.6</v>
      </c>
      <c r="D95" s="24"/>
    </row>
    <row r="96" spans="1:4" x14ac:dyDescent="0.25">
      <c r="A96" s="24" t="s">
        <v>331</v>
      </c>
      <c r="B96" s="27">
        <v>1200</v>
      </c>
      <c r="C96" s="27">
        <v>1240.8</v>
      </c>
      <c r="D96" s="24"/>
    </row>
    <row r="97" spans="1:4" x14ac:dyDescent="0.25">
      <c r="A97" s="24" t="s">
        <v>332</v>
      </c>
      <c r="B97" s="27">
        <v>1400</v>
      </c>
      <c r="C97" s="27">
        <v>1447.6000000000001</v>
      </c>
      <c r="D97" s="24"/>
    </row>
    <row r="98" spans="1:4" x14ac:dyDescent="0.25">
      <c r="A98" s="26" t="s">
        <v>276</v>
      </c>
      <c r="B98" s="24"/>
      <c r="C98" s="27" t="s">
        <v>43</v>
      </c>
      <c r="D98" s="24"/>
    </row>
    <row r="99" spans="1:4" x14ac:dyDescent="0.25">
      <c r="A99" s="24" t="s">
        <v>333</v>
      </c>
      <c r="B99" s="27">
        <v>500</v>
      </c>
      <c r="C99" s="27">
        <v>517</v>
      </c>
      <c r="D99" s="24"/>
    </row>
    <row r="100" spans="1:4" x14ac:dyDescent="0.25">
      <c r="A100" s="24" t="s">
        <v>334</v>
      </c>
      <c r="B100" s="27">
        <v>650</v>
      </c>
      <c r="C100" s="27">
        <v>672.1</v>
      </c>
      <c r="D100" s="24"/>
    </row>
    <row r="101" spans="1:4" x14ac:dyDescent="0.25">
      <c r="A101" s="24" t="s">
        <v>335</v>
      </c>
      <c r="B101" s="27">
        <v>850</v>
      </c>
      <c r="C101" s="27">
        <v>878.9</v>
      </c>
      <c r="D101" s="24"/>
    </row>
    <row r="102" spans="1:4" x14ac:dyDescent="0.25">
      <c r="A102" s="24" t="s">
        <v>336</v>
      </c>
      <c r="B102" s="27">
        <v>1000</v>
      </c>
      <c r="C102" s="27">
        <v>1034</v>
      </c>
      <c r="D102" s="24"/>
    </row>
    <row r="103" spans="1:4" x14ac:dyDescent="0.25">
      <c r="A103" s="24" t="s">
        <v>337</v>
      </c>
      <c r="B103" s="27">
        <v>1200</v>
      </c>
      <c r="C103" s="27">
        <v>1240.8</v>
      </c>
      <c r="D103" s="24"/>
    </row>
    <row r="104" spans="1:4" x14ac:dyDescent="0.25">
      <c r="A104" s="24" t="s">
        <v>338</v>
      </c>
      <c r="B104" s="27">
        <v>3000</v>
      </c>
      <c r="C104" s="27">
        <v>3102</v>
      </c>
      <c r="D104" s="24"/>
    </row>
    <row r="105" spans="1:4" x14ac:dyDescent="0.25">
      <c r="A105" s="26" t="s">
        <v>277</v>
      </c>
      <c r="B105" s="24"/>
      <c r="C105" s="27" t="s">
        <v>43</v>
      </c>
      <c r="D105" s="24"/>
    </row>
    <row r="106" spans="1:4" x14ac:dyDescent="0.25">
      <c r="A106" s="24" t="s">
        <v>339</v>
      </c>
      <c r="B106" s="27">
        <v>580</v>
      </c>
      <c r="C106" s="27">
        <v>599.72</v>
      </c>
      <c r="D106" s="24"/>
    </row>
    <row r="107" spans="1:4" x14ac:dyDescent="0.25">
      <c r="A107" s="24" t="s">
        <v>340</v>
      </c>
      <c r="B107" s="27">
        <v>700</v>
      </c>
      <c r="C107" s="27">
        <v>723.80000000000007</v>
      </c>
      <c r="D107" s="24"/>
    </row>
    <row r="108" spans="1:4" x14ac:dyDescent="0.25">
      <c r="A108" s="24" t="s">
        <v>341</v>
      </c>
      <c r="B108" s="27">
        <v>1500</v>
      </c>
      <c r="C108" s="27">
        <v>1551</v>
      </c>
      <c r="D108" s="24"/>
    </row>
    <row r="109" spans="1:4" x14ac:dyDescent="0.25">
      <c r="A109" s="24" t="s">
        <v>342</v>
      </c>
      <c r="B109" s="27">
        <v>1500</v>
      </c>
      <c r="C109" s="27">
        <v>1551</v>
      </c>
      <c r="D109" s="24"/>
    </row>
    <row r="110" spans="1:4" x14ac:dyDescent="0.25">
      <c r="A110" s="26" t="s">
        <v>278</v>
      </c>
      <c r="B110" s="24"/>
      <c r="C110" s="27" t="s">
        <v>43</v>
      </c>
      <c r="D110" s="24"/>
    </row>
    <row r="111" spans="1:4" x14ac:dyDescent="0.25">
      <c r="A111" s="24" t="s">
        <v>343</v>
      </c>
      <c r="B111" s="27">
        <v>1000</v>
      </c>
      <c r="C111" s="27">
        <v>1034</v>
      </c>
      <c r="D111" s="24"/>
    </row>
    <row r="112" spans="1:4" x14ac:dyDescent="0.25">
      <c r="A112" s="24" t="s">
        <v>344</v>
      </c>
      <c r="B112" s="27">
        <v>1500</v>
      </c>
      <c r="C112" s="27">
        <v>1551</v>
      </c>
      <c r="D112" s="24"/>
    </row>
    <row r="113" spans="1:4" x14ac:dyDescent="0.25">
      <c r="A113" s="24" t="s">
        <v>345</v>
      </c>
      <c r="B113" s="27">
        <v>1600</v>
      </c>
      <c r="C113" s="27">
        <v>1654.4</v>
      </c>
      <c r="D113" s="24"/>
    </row>
    <row r="114" spans="1:4" x14ac:dyDescent="0.25">
      <c r="A114" s="24" t="s">
        <v>346</v>
      </c>
      <c r="B114" s="27">
        <v>1500</v>
      </c>
      <c r="C114" s="27">
        <v>1551</v>
      </c>
      <c r="D114" s="24"/>
    </row>
    <row r="115" spans="1:4" x14ac:dyDescent="0.25">
      <c r="A115" s="24" t="s">
        <v>347</v>
      </c>
      <c r="B115" s="27">
        <v>1800</v>
      </c>
      <c r="C115" s="27">
        <v>1861.2</v>
      </c>
      <c r="D115" s="24"/>
    </row>
    <row r="116" spans="1:4" x14ac:dyDescent="0.25">
      <c r="A116" s="26" t="s">
        <v>279</v>
      </c>
      <c r="B116" s="24"/>
      <c r="C116" s="27" t="s">
        <v>43</v>
      </c>
      <c r="D116" s="24"/>
    </row>
    <row r="117" spans="1:4" x14ac:dyDescent="0.25">
      <c r="A117" s="24" t="s">
        <v>348</v>
      </c>
      <c r="B117" s="27">
        <v>1200</v>
      </c>
      <c r="C117" s="27">
        <v>1240.8</v>
      </c>
      <c r="D117" s="24"/>
    </row>
    <row r="118" spans="1:4" x14ac:dyDescent="0.25">
      <c r="A118" s="24" t="s">
        <v>349</v>
      </c>
      <c r="B118" s="27">
        <v>1500</v>
      </c>
      <c r="C118" s="27">
        <v>1551</v>
      </c>
      <c r="D118" s="24"/>
    </row>
    <row r="119" spans="1:4" x14ac:dyDescent="0.25">
      <c r="A119" s="24" t="s">
        <v>350</v>
      </c>
      <c r="B119" s="27">
        <v>1550</v>
      </c>
      <c r="C119" s="27">
        <v>1602.7</v>
      </c>
      <c r="D119" s="24"/>
    </row>
    <row r="120" spans="1:4" x14ac:dyDescent="0.25">
      <c r="A120" s="26" t="s">
        <v>280</v>
      </c>
      <c r="B120" s="24"/>
      <c r="C120" s="27" t="s">
        <v>43</v>
      </c>
      <c r="D120" s="24"/>
    </row>
    <row r="121" spans="1:4" x14ac:dyDescent="0.25">
      <c r="A121" s="24" t="s">
        <v>351</v>
      </c>
      <c r="B121" s="27">
        <v>1800</v>
      </c>
      <c r="C121" s="27">
        <v>1861.2</v>
      </c>
      <c r="D121" s="24"/>
    </row>
    <row r="122" spans="1:4" x14ac:dyDescent="0.25">
      <c r="A122" s="26" t="s">
        <v>100</v>
      </c>
      <c r="B122" s="24"/>
      <c r="C122" s="27" t="s">
        <v>43</v>
      </c>
      <c r="D122" s="24"/>
    </row>
    <row r="123" spans="1:4" x14ac:dyDescent="0.25">
      <c r="A123" s="24" t="s">
        <v>352</v>
      </c>
      <c r="B123" s="27">
        <v>1000</v>
      </c>
      <c r="C123" s="27">
        <v>1034</v>
      </c>
      <c r="D123" s="24"/>
    </row>
    <row r="124" spans="1:4" x14ac:dyDescent="0.25">
      <c r="A124" s="24" t="s">
        <v>353</v>
      </c>
      <c r="B124" s="27">
        <v>1000</v>
      </c>
      <c r="C124" s="27">
        <v>1034</v>
      </c>
      <c r="D124" s="24"/>
    </row>
    <row r="125" spans="1:4" x14ac:dyDescent="0.25">
      <c r="A125" s="24" t="s">
        <v>354</v>
      </c>
      <c r="B125" s="27">
        <v>1000</v>
      </c>
      <c r="C125" s="27">
        <v>1034</v>
      </c>
      <c r="D125" s="24"/>
    </row>
    <row r="126" spans="1:4" x14ac:dyDescent="0.25">
      <c r="A126" s="24" t="s">
        <v>355</v>
      </c>
      <c r="B126" s="24"/>
      <c r="C126" s="27" t="s">
        <v>43</v>
      </c>
      <c r="D126" s="24"/>
    </row>
    <row r="127" spans="1:4" x14ac:dyDescent="0.25">
      <c r="A127" s="24" t="s">
        <v>356</v>
      </c>
      <c r="B127" s="27">
        <v>1000</v>
      </c>
      <c r="C127" s="27">
        <v>1034</v>
      </c>
      <c r="D127" s="24"/>
    </row>
    <row r="128" spans="1:4" x14ac:dyDescent="0.25">
      <c r="A128" s="24" t="s">
        <v>357</v>
      </c>
      <c r="B128" s="27">
        <v>1000</v>
      </c>
      <c r="C128" s="27">
        <v>1034</v>
      </c>
      <c r="D128" s="24"/>
    </row>
    <row r="129" spans="1:4" x14ac:dyDescent="0.25">
      <c r="A129" s="24" t="s">
        <v>358</v>
      </c>
      <c r="B129" s="27">
        <v>1000</v>
      </c>
      <c r="C129" s="27">
        <v>1034</v>
      </c>
      <c r="D129" s="24"/>
    </row>
    <row r="130" spans="1:4" x14ac:dyDescent="0.25">
      <c r="A130" s="26" t="s">
        <v>281</v>
      </c>
      <c r="B130" s="24"/>
      <c r="C130" s="27" t="s">
        <v>43</v>
      </c>
      <c r="D130" s="24"/>
    </row>
    <row r="131" spans="1:4" x14ac:dyDescent="0.25">
      <c r="A131" s="24" t="s">
        <v>351</v>
      </c>
      <c r="B131" s="27">
        <v>300</v>
      </c>
      <c r="C131" s="27">
        <v>310.2</v>
      </c>
      <c r="D131" s="24"/>
    </row>
    <row r="132" spans="1:4" x14ac:dyDescent="0.25">
      <c r="A132" s="24"/>
      <c r="B132" s="24"/>
      <c r="C132" s="24"/>
      <c r="D132" s="24"/>
    </row>
  </sheetData>
  <mergeCells count="1">
    <mergeCell ref="C1:D1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CC"/>
  </sheetPr>
  <dimension ref="A1:E99"/>
  <sheetViews>
    <sheetView topLeftCell="A75" workbookViewId="0">
      <selection sqref="A1:E97"/>
    </sheetView>
  </sheetViews>
  <sheetFormatPr defaultRowHeight="15" x14ac:dyDescent="0.25"/>
  <cols>
    <col min="1" max="1" width="62.42578125" customWidth="1"/>
    <col min="2" max="2" width="18.7109375" customWidth="1"/>
    <col min="3" max="3" width="26.42578125" customWidth="1"/>
    <col min="5" max="5" width="26.28515625" customWidth="1"/>
  </cols>
  <sheetData>
    <row r="1" spans="1:5" x14ac:dyDescent="0.25">
      <c r="A1" s="99" t="s">
        <v>101</v>
      </c>
      <c r="B1" s="99"/>
      <c r="C1" s="99" t="s">
        <v>33</v>
      </c>
      <c r="D1" s="99"/>
      <c r="E1" s="99" t="s">
        <v>213</v>
      </c>
    </row>
    <row r="2" spans="1:5" x14ac:dyDescent="0.25">
      <c r="A2" s="100"/>
      <c r="B2" s="114"/>
      <c r="C2" s="101"/>
      <c r="D2" s="102">
        <v>1.034</v>
      </c>
      <c r="E2" s="101"/>
    </row>
    <row r="3" spans="1:5" x14ac:dyDescent="0.25">
      <c r="A3" s="100"/>
      <c r="B3" s="114"/>
      <c r="C3" s="101"/>
      <c r="D3" s="101"/>
      <c r="E3" s="101"/>
    </row>
    <row r="4" spans="1:5" x14ac:dyDescent="0.25">
      <c r="A4" s="103" t="s">
        <v>102</v>
      </c>
      <c r="B4" s="114"/>
      <c r="C4" s="104">
        <v>264.95999999999998</v>
      </c>
      <c r="D4" s="105">
        <v>3.4000000000000002E-2</v>
      </c>
      <c r="E4" s="104">
        <f>C4*D2</f>
        <v>273.96863999999999</v>
      </c>
    </row>
    <row r="5" spans="1:5" x14ac:dyDescent="0.25">
      <c r="A5" s="100" t="s">
        <v>103</v>
      </c>
      <c r="B5" s="114" t="s">
        <v>104</v>
      </c>
      <c r="C5" s="104">
        <v>264.95999999999998</v>
      </c>
      <c r="D5" s="105">
        <v>3.4000000000000002E-2</v>
      </c>
      <c r="E5" s="104">
        <f>C5*D2</f>
        <v>273.96863999999999</v>
      </c>
    </row>
    <row r="6" spans="1:5" x14ac:dyDescent="0.25">
      <c r="A6" s="100" t="s">
        <v>105</v>
      </c>
      <c r="B6" s="114" t="s">
        <v>104</v>
      </c>
      <c r="C6" s="104">
        <v>264.95999999999998</v>
      </c>
      <c r="D6" s="105">
        <v>3.4000000000000002E-2</v>
      </c>
      <c r="E6" s="104">
        <f>C6*D2</f>
        <v>273.96863999999999</v>
      </c>
    </row>
    <row r="7" spans="1:5" x14ac:dyDescent="0.25">
      <c r="A7" s="100" t="s">
        <v>106</v>
      </c>
      <c r="B7" s="114" t="s">
        <v>104</v>
      </c>
      <c r="C7" s="104">
        <v>264.95999999999998</v>
      </c>
      <c r="D7" s="105">
        <v>3.4000000000000002E-2</v>
      </c>
      <c r="E7" s="104">
        <f>C7*D2</f>
        <v>273.96863999999999</v>
      </c>
    </row>
    <row r="8" spans="1:5" x14ac:dyDescent="0.25">
      <c r="A8" s="100" t="s">
        <v>107</v>
      </c>
      <c r="B8" s="114" t="s">
        <v>104</v>
      </c>
      <c r="C8" s="104">
        <v>264.95999999999998</v>
      </c>
      <c r="D8" s="105">
        <v>3.4000000000000002E-2</v>
      </c>
      <c r="E8" s="104">
        <f>C8*D2</f>
        <v>273.96863999999999</v>
      </c>
    </row>
    <row r="9" spans="1:5" x14ac:dyDescent="0.25">
      <c r="A9" s="100" t="s">
        <v>108</v>
      </c>
      <c r="B9" s="114" t="s">
        <v>104</v>
      </c>
      <c r="C9" s="104">
        <v>264.95999999999998</v>
      </c>
      <c r="D9" s="105">
        <v>3.4000000000000002E-2</v>
      </c>
      <c r="E9" s="104">
        <f>C9*D2</f>
        <v>273.96863999999999</v>
      </c>
    </row>
    <row r="10" spans="1:5" ht="24.75" x14ac:dyDescent="0.25">
      <c r="A10" s="100" t="s">
        <v>172</v>
      </c>
      <c r="B10" s="114" t="s">
        <v>173</v>
      </c>
      <c r="C10" s="106" t="s">
        <v>171</v>
      </c>
      <c r="D10" s="101"/>
      <c r="E10" s="106" t="s">
        <v>171</v>
      </c>
    </row>
    <row r="11" spans="1:5" x14ac:dyDescent="0.25">
      <c r="A11" s="100" t="s">
        <v>109</v>
      </c>
      <c r="B11" s="114"/>
      <c r="C11" s="104">
        <v>662.41</v>
      </c>
      <c r="D11" s="105">
        <v>3.4000000000000002E-2</v>
      </c>
      <c r="E11" s="104">
        <f>C11*1.034</f>
        <v>684.93193999999994</v>
      </c>
    </row>
    <row r="12" spans="1:5" x14ac:dyDescent="0.25">
      <c r="A12" s="100" t="s">
        <v>110</v>
      </c>
      <c r="B12" s="114"/>
      <c r="C12" s="104">
        <v>264.95999999999998</v>
      </c>
      <c r="D12" s="105">
        <v>3.4000000000000002E-2</v>
      </c>
      <c r="E12" s="104">
        <f>C12*1.034</f>
        <v>273.96863999999999</v>
      </c>
    </row>
    <row r="13" spans="1:5" x14ac:dyDescent="0.25">
      <c r="A13" s="100" t="s">
        <v>111</v>
      </c>
      <c r="B13" s="114"/>
      <c r="C13" s="104">
        <v>132.47999999999999</v>
      </c>
      <c r="D13" s="105">
        <v>3.4000000000000002E-2</v>
      </c>
      <c r="E13" s="104">
        <f>C13*1.034</f>
        <v>136.98432</v>
      </c>
    </row>
    <row r="14" spans="1:5" x14ac:dyDescent="0.25">
      <c r="A14" s="100" t="s">
        <v>112</v>
      </c>
      <c r="B14" s="114"/>
      <c r="C14" s="101" t="s">
        <v>174</v>
      </c>
      <c r="D14" s="101"/>
      <c r="E14" s="101" t="s">
        <v>174</v>
      </c>
    </row>
    <row r="15" spans="1:5" x14ac:dyDescent="0.25">
      <c r="A15" s="100"/>
      <c r="B15" s="114"/>
      <c r="C15" s="101"/>
      <c r="D15" s="101"/>
      <c r="E15" s="101"/>
    </row>
    <row r="16" spans="1:5" x14ac:dyDescent="0.25">
      <c r="A16" s="100" t="s">
        <v>113</v>
      </c>
      <c r="B16" s="114"/>
      <c r="C16" s="107">
        <v>1059.8499999999999</v>
      </c>
      <c r="D16" s="105">
        <v>3.4000000000000002E-2</v>
      </c>
      <c r="E16" s="107">
        <f t="shared" ref="E16:E24" si="0">C16*1.034</f>
        <v>1095.8849</v>
      </c>
    </row>
    <row r="17" spans="1:5" x14ac:dyDescent="0.25">
      <c r="A17" s="100" t="s">
        <v>114</v>
      </c>
      <c r="B17" s="114"/>
      <c r="C17" s="107">
        <v>7948.91</v>
      </c>
      <c r="D17" s="105">
        <v>3.4000000000000002E-2</v>
      </c>
      <c r="E17" s="107">
        <f t="shared" si="0"/>
        <v>8219.1729400000004</v>
      </c>
    </row>
    <row r="18" spans="1:5" x14ac:dyDescent="0.25">
      <c r="A18" s="100" t="s">
        <v>376</v>
      </c>
      <c r="B18" s="114"/>
      <c r="C18" s="107"/>
      <c r="D18" s="105"/>
      <c r="E18" s="107">
        <v>1270.2</v>
      </c>
    </row>
    <row r="19" spans="1:5" x14ac:dyDescent="0.25">
      <c r="A19" s="100" t="s">
        <v>377</v>
      </c>
      <c r="B19" s="114"/>
      <c r="C19" s="107"/>
      <c r="D19" s="105"/>
      <c r="E19" s="107"/>
    </row>
    <row r="20" spans="1:5" x14ac:dyDescent="0.25">
      <c r="A20" s="100" t="s">
        <v>176</v>
      </c>
      <c r="B20" s="114"/>
      <c r="C20" s="107">
        <v>633.28</v>
      </c>
      <c r="D20" s="105">
        <v>3.4000000000000002E-2</v>
      </c>
      <c r="E20" s="107">
        <f t="shared" si="0"/>
        <v>654.81151999999997</v>
      </c>
    </row>
    <row r="21" spans="1:5" x14ac:dyDescent="0.25">
      <c r="A21" s="100" t="s">
        <v>177</v>
      </c>
      <c r="B21" s="114"/>
      <c r="C21" s="107">
        <v>633.28</v>
      </c>
      <c r="D21" s="105">
        <v>3.4000000000000002E-2</v>
      </c>
      <c r="E21" s="107">
        <f t="shared" si="0"/>
        <v>654.81151999999997</v>
      </c>
    </row>
    <row r="22" spans="1:5" x14ac:dyDescent="0.25">
      <c r="A22" s="100" t="s">
        <v>178</v>
      </c>
      <c r="B22" s="114" t="s">
        <v>104</v>
      </c>
      <c r="C22" s="107">
        <v>253.31</v>
      </c>
      <c r="D22" s="105">
        <v>3.4000000000000002E-2</v>
      </c>
      <c r="E22" s="107">
        <f t="shared" si="0"/>
        <v>261.92254000000003</v>
      </c>
    </row>
    <row r="23" spans="1:5" x14ac:dyDescent="0.25">
      <c r="A23" s="100" t="s">
        <v>179</v>
      </c>
      <c r="B23" s="114"/>
      <c r="C23" s="107">
        <v>1043</v>
      </c>
      <c r="D23" s="105">
        <v>3.4000000000000002E-2</v>
      </c>
      <c r="E23" s="108">
        <f t="shared" si="0"/>
        <v>1078.462</v>
      </c>
    </row>
    <row r="24" spans="1:5" x14ac:dyDescent="0.25">
      <c r="A24" s="100" t="s">
        <v>180</v>
      </c>
      <c r="B24" s="114"/>
      <c r="C24" s="107">
        <v>633.28</v>
      </c>
      <c r="D24" s="105">
        <v>3.4000000000000002E-2</v>
      </c>
      <c r="E24" s="107">
        <f t="shared" si="0"/>
        <v>654.81151999999997</v>
      </c>
    </row>
    <row r="25" spans="1:5" x14ac:dyDescent="0.25">
      <c r="A25" s="100"/>
      <c r="B25" s="114"/>
      <c r="C25" s="101"/>
      <c r="D25" s="101"/>
      <c r="E25" s="101"/>
    </row>
    <row r="26" spans="1:5" x14ac:dyDescent="0.25">
      <c r="A26" s="103" t="s">
        <v>115</v>
      </c>
      <c r="B26" s="114"/>
      <c r="C26" s="101"/>
      <c r="D26" s="101"/>
      <c r="E26" s="101"/>
    </row>
    <row r="27" spans="1:5" x14ac:dyDescent="0.25">
      <c r="A27" s="100" t="s">
        <v>116</v>
      </c>
      <c r="B27" s="114"/>
      <c r="C27" s="107">
        <v>3312.05</v>
      </c>
      <c r="D27" s="105">
        <v>3.4000000000000002E-2</v>
      </c>
      <c r="E27" s="107">
        <f>C27*1.034</f>
        <v>3424.6597000000002</v>
      </c>
    </row>
    <row r="28" spans="1:5" x14ac:dyDescent="0.25">
      <c r="A28" s="100" t="s">
        <v>117</v>
      </c>
      <c r="B28" s="114"/>
      <c r="C28" s="107">
        <v>6624.09</v>
      </c>
      <c r="D28" s="105">
        <v>3.4000000000000002E-2</v>
      </c>
      <c r="E28" s="107">
        <f t="shared" ref="E28:E30" si="1">C28*1.034</f>
        <v>6849.3090600000005</v>
      </c>
    </row>
    <row r="29" spans="1:5" x14ac:dyDescent="0.25">
      <c r="A29" s="100" t="s">
        <v>118</v>
      </c>
      <c r="B29" s="114"/>
      <c r="C29" s="107">
        <v>9273.73</v>
      </c>
      <c r="D29" s="105">
        <v>3.4000000000000002E-2</v>
      </c>
      <c r="E29" s="107">
        <f t="shared" si="1"/>
        <v>9589.0368199999994</v>
      </c>
    </row>
    <row r="30" spans="1:5" x14ac:dyDescent="0.25">
      <c r="A30" s="100" t="s">
        <v>119</v>
      </c>
      <c r="B30" s="114"/>
      <c r="C30" s="107">
        <v>11923.38</v>
      </c>
      <c r="D30" s="105">
        <v>3.4000000000000002E-2</v>
      </c>
      <c r="E30" s="107">
        <f t="shared" si="1"/>
        <v>12328.77492</v>
      </c>
    </row>
    <row r="31" spans="1:5" x14ac:dyDescent="0.25">
      <c r="A31" s="100"/>
      <c r="B31" s="114"/>
      <c r="C31" s="101"/>
      <c r="D31" s="101"/>
      <c r="E31" s="101"/>
    </row>
    <row r="32" spans="1:5" x14ac:dyDescent="0.25">
      <c r="A32" s="103" t="s">
        <v>120</v>
      </c>
      <c r="B32" s="114"/>
      <c r="C32" s="101"/>
      <c r="D32" s="101"/>
      <c r="E32" s="101"/>
    </row>
    <row r="33" spans="1:5" x14ac:dyDescent="0.25">
      <c r="A33" s="100" t="s">
        <v>116</v>
      </c>
      <c r="B33" s="114"/>
      <c r="C33" s="107">
        <v>3312.05</v>
      </c>
      <c r="D33" s="105">
        <v>3.4000000000000002E-2</v>
      </c>
      <c r="E33" s="107">
        <f>C33*1.034</f>
        <v>3424.6597000000002</v>
      </c>
    </row>
    <row r="34" spans="1:5" x14ac:dyDescent="0.25">
      <c r="A34" s="100" t="s">
        <v>117</v>
      </c>
      <c r="B34" s="114"/>
      <c r="C34" s="107">
        <v>6624.09</v>
      </c>
      <c r="D34" s="105">
        <v>3.4000000000000002E-2</v>
      </c>
      <c r="E34" s="107">
        <f t="shared" ref="E34:E36" si="2">C34*1.034</f>
        <v>6849.3090600000005</v>
      </c>
    </row>
    <row r="35" spans="1:5" x14ac:dyDescent="0.25">
      <c r="A35" s="100" t="s">
        <v>118</v>
      </c>
      <c r="B35" s="114"/>
      <c r="C35" s="107">
        <v>9273.73</v>
      </c>
      <c r="D35" s="105">
        <v>3.4000000000000002E-2</v>
      </c>
      <c r="E35" s="107">
        <f t="shared" si="2"/>
        <v>9589.0368199999994</v>
      </c>
    </row>
    <row r="36" spans="1:5" x14ac:dyDescent="0.25">
      <c r="A36" s="100" t="s">
        <v>119</v>
      </c>
      <c r="B36" s="114"/>
      <c r="C36" s="107">
        <v>11923.38</v>
      </c>
      <c r="D36" s="105">
        <v>3.4000000000000002E-2</v>
      </c>
      <c r="E36" s="107">
        <f t="shared" si="2"/>
        <v>12328.77492</v>
      </c>
    </row>
    <row r="37" spans="1:5" x14ac:dyDescent="0.25">
      <c r="A37" s="100"/>
      <c r="B37" s="114"/>
      <c r="C37" s="101"/>
      <c r="D37" s="109"/>
      <c r="E37" s="101"/>
    </row>
    <row r="38" spans="1:5" x14ac:dyDescent="0.25">
      <c r="A38" s="103" t="s">
        <v>148</v>
      </c>
      <c r="B38" s="114"/>
      <c r="C38" s="101"/>
      <c r="D38" s="109"/>
      <c r="E38" s="101"/>
    </row>
    <row r="39" spans="1:5" x14ac:dyDescent="0.25">
      <c r="A39" s="100" t="s">
        <v>121</v>
      </c>
      <c r="B39" s="114"/>
      <c r="C39" s="107">
        <v>3312.05</v>
      </c>
      <c r="D39" s="105">
        <v>3.4000000000000002E-2</v>
      </c>
      <c r="E39" s="107">
        <f>C39*1.034</f>
        <v>3424.6597000000002</v>
      </c>
    </row>
    <row r="40" spans="1:5" x14ac:dyDescent="0.25">
      <c r="A40" s="100" t="s">
        <v>122</v>
      </c>
      <c r="B40" s="114"/>
      <c r="C40" s="107">
        <v>6624.09</v>
      </c>
      <c r="D40" s="105">
        <v>3.4000000000000002E-2</v>
      </c>
      <c r="E40" s="107">
        <f>C40*1.034</f>
        <v>6849.3090600000005</v>
      </c>
    </row>
    <row r="41" spans="1:5" x14ac:dyDescent="0.25">
      <c r="A41" s="100"/>
      <c r="B41" s="114"/>
      <c r="C41" s="101"/>
      <c r="D41" s="109"/>
      <c r="E41" s="101"/>
    </row>
    <row r="42" spans="1:5" x14ac:dyDescent="0.25">
      <c r="A42" s="103" t="s">
        <v>149</v>
      </c>
      <c r="B42" s="114"/>
      <c r="C42" s="101"/>
      <c r="D42" s="109"/>
      <c r="E42" s="101"/>
    </row>
    <row r="43" spans="1:5" x14ac:dyDescent="0.25">
      <c r="A43" s="100" t="s">
        <v>123</v>
      </c>
      <c r="B43" s="114"/>
      <c r="C43" s="107">
        <v>1324.82</v>
      </c>
      <c r="D43" s="105">
        <v>3.4000000000000002E-2</v>
      </c>
      <c r="E43" s="107">
        <f>C43*1.034</f>
        <v>1369.8638799999999</v>
      </c>
    </row>
    <row r="44" spans="1:5" x14ac:dyDescent="0.25">
      <c r="A44" s="100" t="s">
        <v>124</v>
      </c>
      <c r="B44" s="114"/>
      <c r="C44" s="107">
        <v>1324.82</v>
      </c>
      <c r="D44" s="105">
        <v>3.4000000000000002E-2</v>
      </c>
      <c r="E44" s="107">
        <f t="shared" ref="E44:E47" si="3">C44*1.034</f>
        <v>1369.8638799999999</v>
      </c>
    </row>
    <row r="45" spans="1:5" x14ac:dyDescent="0.25">
      <c r="A45" s="100" t="s">
        <v>125</v>
      </c>
      <c r="B45" s="114"/>
      <c r="C45" s="107">
        <v>1324.82</v>
      </c>
      <c r="D45" s="105">
        <v>3.4000000000000002E-2</v>
      </c>
      <c r="E45" s="107">
        <f t="shared" si="3"/>
        <v>1369.8638799999999</v>
      </c>
    </row>
    <row r="46" spans="1:5" x14ac:dyDescent="0.25">
      <c r="A46" s="100" t="s">
        <v>126</v>
      </c>
      <c r="B46" s="114"/>
      <c r="C46" s="107">
        <v>1324.82</v>
      </c>
      <c r="D46" s="105">
        <v>3.4000000000000002E-2</v>
      </c>
      <c r="E46" s="107">
        <f t="shared" si="3"/>
        <v>1369.8638799999999</v>
      </c>
    </row>
    <row r="47" spans="1:5" x14ac:dyDescent="0.25">
      <c r="A47" s="100" t="s">
        <v>127</v>
      </c>
      <c r="B47" s="114"/>
      <c r="C47" s="107">
        <v>1324.82</v>
      </c>
      <c r="D47" s="105">
        <v>3.4000000000000002E-2</v>
      </c>
      <c r="E47" s="107">
        <f t="shared" si="3"/>
        <v>1369.8638799999999</v>
      </c>
    </row>
    <row r="48" spans="1:5" x14ac:dyDescent="0.25">
      <c r="A48" s="110" t="s">
        <v>128</v>
      </c>
      <c r="B48" s="114"/>
      <c r="C48" s="101"/>
      <c r="D48" s="111"/>
      <c r="E48" s="101"/>
    </row>
    <row r="49" spans="1:5" x14ac:dyDescent="0.25">
      <c r="A49" s="100"/>
      <c r="B49" s="114"/>
      <c r="C49" s="101"/>
      <c r="D49" s="109"/>
      <c r="E49" s="101"/>
    </row>
    <row r="50" spans="1:5" x14ac:dyDescent="0.25">
      <c r="A50" s="112" t="s">
        <v>129</v>
      </c>
      <c r="B50" s="114"/>
      <c r="C50" s="104">
        <v>1854.75</v>
      </c>
      <c r="D50" s="105">
        <v>3.4000000000000002E-2</v>
      </c>
      <c r="E50" s="104">
        <f>C50*1.034</f>
        <v>1917.8115</v>
      </c>
    </row>
    <row r="51" spans="1:5" x14ac:dyDescent="0.25">
      <c r="A51" s="100" t="s">
        <v>130</v>
      </c>
      <c r="B51" s="114"/>
      <c r="C51" s="113">
        <v>0</v>
      </c>
      <c r="D51" s="109"/>
      <c r="E51" s="101"/>
    </row>
    <row r="52" spans="1:5" x14ac:dyDescent="0.25">
      <c r="A52" s="100" t="s">
        <v>131</v>
      </c>
      <c r="B52" s="114"/>
      <c r="C52" s="113">
        <v>0</v>
      </c>
      <c r="D52" s="109"/>
      <c r="E52" s="101"/>
    </row>
    <row r="53" spans="1:5" x14ac:dyDescent="0.25">
      <c r="A53" s="100" t="s">
        <v>175</v>
      </c>
      <c r="B53" s="114"/>
      <c r="C53" s="113">
        <v>0</v>
      </c>
      <c r="D53" s="109"/>
      <c r="E53" s="101"/>
    </row>
    <row r="54" spans="1:5" x14ac:dyDescent="0.25">
      <c r="A54" s="100"/>
      <c r="B54" s="114"/>
      <c r="C54" s="101"/>
      <c r="D54" s="109"/>
      <c r="E54" s="101"/>
    </row>
    <row r="55" spans="1:5" x14ac:dyDescent="0.25">
      <c r="A55" s="103" t="s">
        <v>132</v>
      </c>
      <c r="B55" s="114"/>
      <c r="C55" s="104">
        <v>3312.05</v>
      </c>
      <c r="D55" s="105">
        <v>3.4000000000000002E-2</v>
      </c>
      <c r="E55" s="104">
        <f>C55*1.034</f>
        <v>3424.6597000000002</v>
      </c>
    </row>
    <row r="56" spans="1:5" x14ac:dyDescent="0.25">
      <c r="A56" s="103"/>
      <c r="B56" s="114"/>
      <c r="C56" s="104"/>
      <c r="D56" s="109"/>
      <c r="E56" s="101"/>
    </row>
    <row r="57" spans="1:5" x14ac:dyDescent="0.25">
      <c r="A57" s="103" t="s">
        <v>133</v>
      </c>
      <c r="B57" s="114"/>
      <c r="C57" s="101"/>
      <c r="D57" s="109"/>
      <c r="E57" s="101"/>
    </row>
    <row r="58" spans="1:5" x14ac:dyDescent="0.25">
      <c r="A58" s="100" t="s">
        <v>134</v>
      </c>
      <c r="B58" s="114"/>
      <c r="C58" s="104">
        <v>13248.2</v>
      </c>
      <c r="D58" s="105">
        <v>3.4000000000000002E-2</v>
      </c>
      <c r="E58" s="104">
        <f>C58*1.034</f>
        <v>13698.638800000001</v>
      </c>
    </row>
    <row r="59" spans="1:5" x14ac:dyDescent="0.25">
      <c r="A59" s="100" t="s">
        <v>135</v>
      </c>
      <c r="B59" s="114"/>
      <c r="C59" s="104">
        <v>13248.2</v>
      </c>
      <c r="D59" s="105">
        <v>3.4000000000000002E-2</v>
      </c>
      <c r="E59" s="104">
        <f t="shared" ref="E59:E60" si="4">C59*1.034</f>
        <v>13698.638800000001</v>
      </c>
    </row>
    <row r="60" spans="1:5" x14ac:dyDescent="0.25">
      <c r="A60" s="100" t="s">
        <v>136</v>
      </c>
      <c r="B60" s="114"/>
      <c r="C60" s="104">
        <v>13248.2</v>
      </c>
      <c r="D60" s="105">
        <v>3.4000000000000002E-2</v>
      </c>
      <c r="E60" s="104">
        <f t="shared" si="4"/>
        <v>13698.638800000001</v>
      </c>
    </row>
    <row r="61" spans="1:5" ht="24.75" x14ac:dyDescent="0.25">
      <c r="A61" s="110" t="s">
        <v>150</v>
      </c>
      <c r="B61" s="114"/>
      <c r="C61" s="104">
        <v>13248.2</v>
      </c>
      <c r="D61" s="105">
        <v>3.4000000000000002E-2</v>
      </c>
      <c r="E61" s="104">
        <f>C61*1.034</f>
        <v>13698.638800000001</v>
      </c>
    </row>
    <row r="62" spans="1:5" x14ac:dyDescent="0.25">
      <c r="A62" s="110" t="s">
        <v>151</v>
      </c>
      <c r="B62" s="114"/>
      <c r="C62" s="104">
        <v>1854.75</v>
      </c>
      <c r="D62" s="105">
        <v>3.4000000000000002E-2</v>
      </c>
      <c r="E62" s="104">
        <f>C62*1.034</f>
        <v>1917.8115</v>
      </c>
    </row>
    <row r="63" spans="1:5" x14ac:dyDescent="0.25">
      <c r="A63" s="110"/>
      <c r="B63" s="114"/>
      <c r="C63" s="104"/>
      <c r="D63" s="105" t="s">
        <v>43</v>
      </c>
      <c r="E63" s="101"/>
    </row>
    <row r="64" spans="1:5" x14ac:dyDescent="0.25">
      <c r="A64" s="100" t="s">
        <v>137</v>
      </c>
      <c r="B64" s="114"/>
      <c r="C64" s="104">
        <v>1854.75</v>
      </c>
      <c r="D64" s="105">
        <v>3.4000000000000002E-2</v>
      </c>
      <c r="E64" s="104">
        <f>C64*1.034</f>
        <v>1917.8115</v>
      </c>
    </row>
    <row r="65" spans="1:5" x14ac:dyDescent="0.25">
      <c r="A65" s="100" t="s">
        <v>138</v>
      </c>
      <c r="B65" s="114"/>
      <c r="C65" s="104">
        <v>1854.75</v>
      </c>
      <c r="D65" s="105">
        <v>3.4000000000000002E-2</v>
      </c>
      <c r="E65" s="104">
        <f t="shared" ref="E65:E67" si="5">C65*1.034</f>
        <v>1917.8115</v>
      </c>
    </row>
    <row r="66" spans="1:5" x14ac:dyDescent="0.25">
      <c r="A66" s="100" t="s">
        <v>152</v>
      </c>
      <c r="B66" s="114"/>
      <c r="C66" s="104">
        <v>635.80999999999995</v>
      </c>
      <c r="D66" s="105">
        <v>3.4000000000000002E-2</v>
      </c>
      <c r="E66" s="104">
        <f t="shared" si="5"/>
        <v>657.42753999999991</v>
      </c>
    </row>
    <row r="67" spans="1:5" x14ac:dyDescent="0.25">
      <c r="A67" s="100" t="s">
        <v>153</v>
      </c>
      <c r="B67" s="114"/>
      <c r="C67" s="104">
        <v>264.95999999999998</v>
      </c>
      <c r="D67" s="105">
        <v>3.4000000000000002E-2</v>
      </c>
      <c r="E67" s="104">
        <f t="shared" si="5"/>
        <v>273.96863999999999</v>
      </c>
    </row>
    <row r="68" spans="1:5" x14ac:dyDescent="0.25">
      <c r="A68" s="110" t="s">
        <v>154</v>
      </c>
      <c r="B68" s="114"/>
      <c r="C68" s="104" t="s">
        <v>155</v>
      </c>
      <c r="D68" s="105">
        <v>3.4000000000000002E-2</v>
      </c>
      <c r="E68" s="101" t="s">
        <v>155</v>
      </c>
    </row>
    <row r="69" spans="1:5" x14ac:dyDescent="0.25">
      <c r="A69" s="100" t="s">
        <v>156</v>
      </c>
      <c r="B69" s="114"/>
      <c r="C69" s="104">
        <v>264.95999999999998</v>
      </c>
      <c r="D69" s="105">
        <v>3.4000000000000002E-2</v>
      </c>
      <c r="E69" s="104">
        <f>C69*1.034</f>
        <v>273.96863999999999</v>
      </c>
    </row>
    <row r="70" spans="1:5" x14ac:dyDescent="0.25">
      <c r="A70" s="100" t="s">
        <v>157</v>
      </c>
      <c r="B70" s="114"/>
      <c r="C70" s="104">
        <v>66.239999999999995</v>
      </c>
      <c r="D70" s="105">
        <v>3.4000000000000002E-2</v>
      </c>
      <c r="E70" s="104">
        <f t="shared" ref="E70:E74" si="6">C70*1.034</f>
        <v>68.492159999999998</v>
      </c>
    </row>
    <row r="71" spans="1:5" x14ac:dyDescent="0.25">
      <c r="A71" s="100" t="s">
        <v>373</v>
      </c>
      <c r="B71" s="114"/>
      <c r="C71" s="104" t="s">
        <v>43</v>
      </c>
      <c r="D71" s="105"/>
      <c r="E71" s="104">
        <v>148.5</v>
      </c>
    </row>
    <row r="72" spans="1:5" x14ac:dyDescent="0.25">
      <c r="A72" s="100" t="s">
        <v>374</v>
      </c>
      <c r="B72" s="114"/>
      <c r="C72" s="104"/>
      <c r="D72" s="105"/>
      <c r="E72" s="104">
        <v>148.5</v>
      </c>
    </row>
    <row r="73" spans="1:5" x14ac:dyDescent="0.25">
      <c r="A73" s="100" t="s">
        <v>139</v>
      </c>
      <c r="B73" s="114"/>
      <c r="C73" s="104">
        <v>264.95999999999998</v>
      </c>
      <c r="D73" s="105">
        <v>3.4000000000000002E-2</v>
      </c>
      <c r="E73" s="104">
        <f t="shared" si="6"/>
        <v>273.96863999999999</v>
      </c>
    </row>
    <row r="74" spans="1:5" x14ac:dyDescent="0.25">
      <c r="A74" s="110" t="s">
        <v>158</v>
      </c>
      <c r="B74" s="114"/>
      <c r="C74" s="107">
        <v>138.31</v>
      </c>
      <c r="D74" s="105">
        <v>3.4000000000000002E-2</v>
      </c>
      <c r="E74" s="104">
        <f t="shared" si="6"/>
        <v>143.01254</v>
      </c>
    </row>
    <row r="75" spans="1:5" x14ac:dyDescent="0.25">
      <c r="A75" s="110"/>
      <c r="B75" s="114"/>
      <c r="C75" s="101"/>
      <c r="D75" s="109"/>
      <c r="E75" s="101"/>
    </row>
    <row r="76" spans="1:5" x14ac:dyDescent="0.25">
      <c r="A76" s="112" t="s">
        <v>159</v>
      </c>
      <c r="B76" s="114"/>
      <c r="C76" s="101"/>
      <c r="D76" s="109"/>
      <c r="E76" s="101"/>
    </row>
    <row r="77" spans="1:5" x14ac:dyDescent="0.25">
      <c r="A77" s="100" t="s">
        <v>160</v>
      </c>
      <c r="B77" s="114"/>
      <c r="C77" s="107">
        <v>264.95999999999998</v>
      </c>
      <c r="D77" s="105">
        <v>3.4000000000000002E-2</v>
      </c>
      <c r="E77" s="107">
        <f>C77*1.034</f>
        <v>273.96863999999999</v>
      </c>
    </row>
    <row r="78" spans="1:5" x14ac:dyDescent="0.25">
      <c r="A78" s="100" t="s">
        <v>161</v>
      </c>
      <c r="B78" s="114"/>
      <c r="C78" s="107">
        <v>264.95999999999998</v>
      </c>
      <c r="D78" s="105">
        <v>3.4000000000000002E-2</v>
      </c>
      <c r="E78" s="107">
        <f t="shared" ref="E78:E82" si="7">C78*1.034</f>
        <v>273.96863999999999</v>
      </c>
    </row>
    <row r="79" spans="1:5" x14ac:dyDescent="0.25">
      <c r="A79" s="100" t="s">
        <v>162</v>
      </c>
      <c r="B79" s="114"/>
      <c r="C79" s="107">
        <v>1324.82</v>
      </c>
      <c r="D79" s="105">
        <v>3.4000000000000002E-2</v>
      </c>
      <c r="E79" s="107">
        <f t="shared" si="7"/>
        <v>1369.8638799999999</v>
      </c>
    </row>
    <row r="80" spans="1:5" x14ac:dyDescent="0.25">
      <c r="A80" s="100" t="s">
        <v>163</v>
      </c>
      <c r="B80" s="114"/>
      <c r="C80" s="107">
        <v>264.95999999999998</v>
      </c>
      <c r="D80" s="105">
        <v>3.4000000000000002E-2</v>
      </c>
      <c r="E80" s="107">
        <f t="shared" si="7"/>
        <v>273.96863999999999</v>
      </c>
    </row>
    <row r="81" spans="1:5" x14ac:dyDescent="0.25">
      <c r="A81" s="100" t="s">
        <v>140</v>
      </c>
      <c r="B81" s="114"/>
      <c r="C81" s="107">
        <v>6.62</v>
      </c>
      <c r="D81" s="105">
        <v>3.4000000000000002E-2</v>
      </c>
      <c r="E81" s="107">
        <f t="shared" si="7"/>
        <v>6.8450800000000003</v>
      </c>
    </row>
    <row r="82" spans="1:5" x14ac:dyDescent="0.25">
      <c r="A82" s="100" t="s">
        <v>164</v>
      </c>
      <c r="B82" s="114"/>
      <c r="C82" s="107">
        <v>26.29</v>
      </c>
      <c r="D82" s="105">
        <v>3.4000000000000002E-2</v>
      </c>
      <c r="E82" s="107">
        <f t="shared" si="7"/>
        <v>27.183859999999999</v>
      </c>
    </row>
    <row r="83" spans="1:5" ht="13.9" customHeight="1" x14ac:dyDescent="0.25">
      <c r="A83" s="100"/>
      <c r="B83" s="114"/>
      <c r="C83" s="101"/>
      <c r="D83" s="109"/>
      <c r="E83" s="101"/>
    </row>
    <row r="84" spans="1:5" x14ac:dyDescent="0.25">
      <c r="A84" s="103" t="s">
        <v>144</v>
      </c>
      <c r="B84" s="114"/>
      <c r="C84" s="104">
        <v>66.239999999999995</v>
      </c>
      <c r="D84" s="105">
        <v>3.4000000000000002E-2</v>
      </c>
      <c r="E84" s="104">
        <f>C84*1.034</f>
        <v>68.492159999999998</v>
      </c>
    </row>
    <row r="85" spans="1:5" x14ac:dyDescent="0.25">
      <c r="A85" s="110" t="s">
        <v>166</v>
      </c>
      <c r="B85" s="114"/>
      <c r="C85" s="101"/>
      <c r="D85" s="109"/>
      <c r="E85" s="101"/>
    </row>
    <row r="86" spans="1:5" x14ac:dyDescent="0.25">
      <c r="A86" s="100" t="s">
        <v>165</v>
      </c>
      <c r="B86" s="114"/>
      <c r="C86" s="107">
        <v>39.75</v>
      </c>
      <c r="D86" s="105">
        <v>3.4000000000000002E-2</v>
      </c>
      <c r="E86" s="107">
        <f>C86*1.034</f>
        <v>41.101500000000001</v>
      </c>
    </row>
    <row r="87" spans="1:5" x14ac:dyDescent="0.25">
      <c r="A87" s="100" t="s">
        <v>145</v>
      </c>
      <c r="B87" s="114"/>
      <c r="C87" s="107">
        <v>66.239999999999995</v>
      </c>
      <c r="D87" s="105">
        <v>3.4000000000000002E-2</v>
      </c>
      <c r="E87" s="107">
        <f t="shared" ref="E87:E89" si="8">C87*1.034</f>
        <v>68.492159999999998</v>
      </c>
    </row>
    <row r="88" spans="1:5" x14ac:dyDescent="0.25">
      <c r="A88" s="100" t="s">
        <v>146</v>
      </c>
      <c r="B88" s="114"/>
      <c r="C88" s="107">
        <v>99.37</v>
      </c>
      <c r="D88" s="105">
        <v>3.4000000000000002E-2</v>
      </c>
      <c r="E88" s="107">
        <f t="shared" si="8"/>
        <v>102.74858</v>
      </c>
    </row>
    <row r="89" spans="1:5" x14ac:dyDescent="0.25">
      <c r="A89" s="100" t="s">
        <v>147</v>
      </c>
      <c r="B89" s="114"/>
      <c r="C89" s="107">
        <v>132.47999999999999</v>
      </c>
      <c r="D89" s="105">
        <v>3.4000000000000002E-2</v>
      </c>
      <c r="E89" s="107">
        <f t="shared" si="8"/>
        <v>136.98432</v>
      </c>
    </row>
    <row r="90" spans="1:5" x14ac:dyDescent="0.25">
      <c r="A90" s="100" t="s">
        <v>375</v>
      </c>
      <c r="B90" s="114"/>
      <c r="C90" s="101"/>
      <c r="D90" s="109"/>
      <c r="E90" s="107">
        <v>142</v>
      </c>
    </row>
    <row r="91" spans="1:5" x14ac:dyDescent="0.25">
      <c r="A91" s="103" t="s">
        <v>167</v>
      </c>
      <c r="B91" s="114"/>
      <c r="C91" s="101"/>
      <c r="D91" s="109"/>
      <c r="E91" s="101"/>
    </row>
    <row r="92" spans="1:5" x14ac:dyDescent="0.25">
      <c r="A92" s="100" t="s">
        <v>168</v>
      </c>
      <c r="B92" s="114" t="s">
        <v>181</v>
      </c>
      <c r="C92" s="107">
        <v>397.45</v>
      </c>
      <c r="D92" s="105">
        <v>3.4000000000000002E-2</v>
      </c>
      <c r="E92" s="107">
        <f>C92*1.034</f>
        <v>410.9633</v>
      </c>
    </row>
    <row r="93" spans="1:5" x14ac:dyDescent="0.25">
      <c r="A93" s="100" t="s">
        <v>169</v>
      </c>
      <c r="B93" s="114" t="s">
        <v>182</v>
      </c>
      <c r="C93" s="107">
        <v>264.95999999999998</v>
      </c>
      <c r="D93" s="105">
        <v>3.4000000000000002E-2</v>
      </c>
      <c r="E93" s="107">
        <f t="shared" ref="E93:E97" si="9">C93*1.034</f>
        <v>273.96863999999999</v>
      </c>
    </row>
    <row r="94" spans="1:5" x14ac:dyDescent="0.25">
      <c r="A94" s="100" t="s">
        <v>170</v>
      </c>
      <c r="B94" s="114"/>
      <c r="C94" s="107">
        <v>1324.82</v>
      </c>
      <c r="D94" s="105">
        <v>3.4000000000000002E-2</v>
      </c>
      <c r="E94" s="107">
        <f t="shared" si="9"/>
        <v>1369.8638799999999</v>
      </c>
    </row>
    <row r="95" spans="1:5" x14ac:dyDescent="0.25">
      <c r="A95" s="100" t="s">
        <v>141</v>
      </c>
      <c r="B95" s="114" t="s">
        <v>183</v>
      </c>
      <c r="C95" s="107">
        <v>66.239999999999995</v>
      </c>
      <c r="D95" s="105">
        <v>3.4000000000000002E-2</v>
      </c>
      <c r="E95" s="107">
        <f t="shared" si="9"/>
        <v>68.492159999999998</v>
      </c>
    </row>
    <row r="96" spans="1:5" x14ac:dyDescent="0.25">
      <c r="A96" s="100" t="s">
        <v>142</v>
      </c>
      <c r="B96" s="114" t="s">
        <v>183</v>
      </c>
      <c r="C96" s="107">
        <v>66.239999999999995</v>
      </c>
      <c r="D96" s="105">
        <v>3.4000000000000002E-2</v>
      </c>
      <c r="E96" s="107">
        <f t="shared" si="9"/>
        <v>68.492159999999998</v>
      </c>
    </row>
    <row r="97" spans="1:5" x14ac:dyDescent="0.25">
      <c r="A97" s="100" t="s">
        <v>143</v>
      </c>
      <c r="B97" s="114" t="s">
        <v>184</v>
      </c>
      <c r="C97" s="107">
        <v>6624.09</v>
      </c>
      <c r="D97" s="105">
        <v>3.4000000000000002E-2</v>
      </c>
      <c r="E97" s="107">
        <f t="shared" si="9"/>
        <v>6849.3090600000005</v>
      </c>
    </row>
    <row r="98" spans="1:5" x14ac:dyDescent="0.25">
      <c r="B98" s="115"/>
    </row>
    <row r="99" spans="1:5" x14ac:dyDescent="0.25">
      <c r="B99" s="1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89"/>
  <sheetViews>
    <sheetView topLeftCell="A41" zoomScale="70" zoomScaleNormal="70" workbookViewId="0">
      <selection activeCell="G90" sqref="A1:G90"/>
    </sheetView>
  </sheetViews>
  <sheetFormatPr defaultRowHeight="15" x14ac:dyDescent="0.25"/>
  <cols>
    <col min="1" max="1" width="42.140625" customWidth="1"/>
    <col min="2" max="2" width="21.5703125" customWidth="1"/>
    <col min="3" max="4" width="16.140625" bestFit="1" customWidth="1"/>
    <col min="5" max="5" width="11.140625" customWidth="1"/>
    <col min="6" max="7" width="16.140625" bestFit="1" customWidth="1"/>
  </cols>
  <sheetData>
    <row r="1" spans="1:7" x14ac:dyDescent="0.25">
      <c r="A1" s="5" t="s">
        <v>366</v>
      </c>
      <c r="B1" s="5"/>
      <c r="C1" s="5" t="s">
        <v>1</v>
      </c>
      <c r="D1" s="5" t="s">
        <v>1</v>
      </c>
      <c r="E1" s="5"/>
      <c r="F1" s="5" t="s">
        <v>211</v>
      </c>
      <c r="G1" s="5" t="s">
        <v>211</v>
      </c>
    </row>
    <row r="2" spans="1:7" x14ac:dyDescent="0.25">
      <c r="A2" s="24"/>
      <c r="B2" s="24"/>
      <c r="C2" s="25"/>
      <c r="D2" s="25"/>
      <c r="E2" s="94">
        <v>1.034</v>
      </c>
      <c r="F2" s="24"/>
      <c r="G2" s="24"/>
    </row>
    <row r="3" spans="1:7" x14ac:dyDescent="0.25">
      <c r="A3" s="24"/>
      <c r="B3" s="24"/>
      <c r="C3" s="26" t="s">
        <v>40</v>
      </c>
      <c r="D3" s="26" t="s">
        <v>41</v>
      </c>
      <c r="E3" s="71" t="s">
        <v>43</v>
      </c>
      <c r="F3" s="26" t="s">
        <v>40</v>
      </c>
      <c r="G3" s="26" t="s">
        <v>41</v>
      </c>
    </row>
    <row r="4" spans="1:7" x14ac:dyDescent="0.25">
      <c r="A4" s="24"/>
      <c r="B4" s="24"/>
      <c r="C4" s="24"/>
      <c r="D4" s="24"/>
      <c r="E4" s="41"/>
      <c r="F4" s="24"/>
      <c r="G4" s="24"/>
    </row>
    <row r="5" spans="1:7" x14ac:dyDescent="0.25">
      <c r="A5" s="24" t="s">
        <v>42</v>
      </c>
      <c r="B5" s="24"/>
      <c r="C5" s="24"/>
      <c r="D5" s="24" t="s">
        <v>43</v>
      </c>
      <c r="E5" s="41"/>
      <c r="F5" s="24"/>
      <c r="G5" s="24"/>
    </row>
    <row r="6" spans="1:7" x14ac:dyDescent="0.25">
      <c r="A6" s="24" t="s">
        <v>46</v>
      </c>
      <c r="B6" s="24"/>
      <c r="C6" s="27">
        <v>1559.75</v>
      </c>
      <c r="D6" s="27">
        <v>7840.34</v>
      </c>
      <c r="E6" s="95">
        <v>3.4000000000000002E-2</v>
      </c>
      <c r="F6" s="27">
        <f>C6*1.034</f>
        <v>1612.7815000000001</v>
      </c>
      <c r="G6" s="27">
        <f>D6*1.034</f>
        <v>8106.9115600000005</v>
      </c>
    </row>
    <row r="7" spans="1:7" x14ac:dyDescent="0.25">
      <c r="A7" s="24" t="s">
        <v>47</v>
      </c>
      <c r="B7" s="24"/>
      <c r="C7" s="27">
        <v>727.89</v>
      </c>
      <c r="D7" s="27">
        <v>4450.4799999999996</v>
      </c>
      <c r="E7" s="95">
        <v>3.4000000000000002E-2</v>
      </c>
      <c r="F7" s="27">
        <f t="shared" ref="F7:F14" si="0">C7*1.034</f>
        <v>752.63826000000006</v>
      </c>
      <c r="G7" s="27">
        <f t="shared" ref="G7:G14" si="1">D7*1.034</f>
        <v>4601.7963199999995</v>
      </c>
    </row>
    <row r="8" spans="1:7" x14ac:dyDescent="0.25">
      <c r="A8" s="24" t="s">
        <v>48</v>
      </c>
      <c r="B8" s="24"/>
      <c r="C8" s="27">
        <v>520.71</v>
      </c>
      <c r="D8" s="27">
        <v>3369.06</v>
      </c>
      <c r="E8" s="95">
        <v>3.4000000000000002E-2</v>
      </c>
      <c r="F8" s="27">
        <f t="shared" si="0"/>
        <v>538.41414000000009</v>
      </c>
      <c r="G8" s="27">
        <f t="shared" si="1"/>
        <v>3483.6080400000001</v>
      </c>
    </row>
    <row r="9" spans="1:7" x14ac:dyDescent="0.25">
      <c r="A9" s="24" t="s">
        <v>49</v>
      </c>
      <c r="B9" s="24"/>
      <c r="C9" s="27">
        <v>1351.79</v>
      </c>
      <c r="D9" s="27">
        <v>8963.35</v>
      </c>
      <c r="E9" s="95">
        <v>3.4000000000000002E-2</v>
      </c>
      <c r="F9" s="27">
        <f t="shared" si="0"/>
        <v>1397.7508600000001</v>
      </c>
      <c r="G9" s="27">
        <f t="shared" si="1"/>
        <v>9268.1039000000001</v>
      </c>
    </row>
    <row r="10" spans="1:7" x14ac:dyDescent="0.25">
      <c r="A10" s="24" t="s">
        <v>50</v>
      </c>
      <c r="B10" s="24"/>
      <c r="C10" s="27">
        <v>623.9</v>
      </c>
      <c r="D10" s="27">
        <v>1143.82</v>
      </c>
      <c r="E10" s="95">
        <v>3.4000000000000002E-2</v>
      </c>
      <c r="F10" s="27">
        <f t="shared" si="0"/>
        <v>645.11260000000004</v>
      </c>
      <c r="G10" s="27">
        <f t="shared" si="1"/>
        <v>1182.7098799999999</v>
      </c>
    </row>
    <row r="11" spans="1:7" x14ac:dyDescent="0.25">
      <c r="A11" s="24" t="s">
        <v>51</v>
      </c>
      <c r="B11" s="24"/>
      <c r="C11" s="27">
        <v>769.47</v>
      </c>
      <c r="D11" s="27">
        <v>3369.06</v>
      </c>
      <c r="E11" s="95">
        <v>3.4000000000000002E-2</v>
      </c>
      <c r="F11" s="27">
        <f t="shared" si="0"/>
        <v>795.63198</v>
      </c>
      <c r="G11" s="27">
        <f t="shared" si="1"/>
        <v>3483.6080400000001</v>
      </c>
    </row>
    <row r="12" spans="1:7" x14ac:dyDescent="0.25">
      <c r="A12" s="24" t="s">
        <v>52</v>
      </c>
      <c r="B12" s="24"/>
      <c r="C12" s="27">
        <v>457.53</v>
      </c>
      <c r="D12" s="27">
        <v>2246.04</v>
      </c>
      <c r="E12" s="95">
        <v>3.4000000000000002E-2</v>
      </c>
      <c r="F12" s="27">
        <f t="shared" si="0"/>
        <v>473.08601999999996</v>
      </c>
      <c r="G12" s="27">
        <f t="shared" si="1"/>
        <v>2322.4053600000002</v>
      </c>
    </row>
    <row r="13" spans="1:7" x14ac:dyDescent="0.25">
      <c r="A13" s="24" t="s">
        <v>53</v>
      </c>
      <c r="B13" s="24"/>
      <c r="C13" s="27">
        <v>2246.04</v>
      </c>
      <c r="D13" s="27">
        <v>15659.88</v>
      </c>
      <c r="E13" s="95">
        <v>3.4000000000000002E-2</v>
      </c>
      <c r="F13" s="27">
        <f t="shared" si="0"/>
        <v>2322.4053600000002</v>
      </c>
      <c r="G13" s="27">
        <f t="shared" si="1"/>
        <v>16192.315919999999</v>
      </c>
    </row>
    <row r="14" spans="1:7" x14ac:dyDescent="0.25">
      <c r="A14" s="24" t="s">
        <v>54</v>
      </c>
      <c r="B14" s="24"/>
      <c r="C14" s="27">
        <v>1227.01</v>
      </c>
      <c r="D14" s="27">
        <v>7840.34</v>
      </c>
      <c r="E14" s="95">
        <v>3.4000000000000002E-2</v>
      </c>
      <c r="F14" s="27">
        <f t="shared" si="0"/>
        <v>1268.7283400000001</v>
      </c>
      <c r="G14" s="27">
        <f t="shared" si="1"/>
        <v>8106.9115600000005</v>
      </c>
    </row>
    <row r="15" spans="1:7" x14ac:dyDescent="0.25">
      <c r="A15" s="24"/>
      <c r="B15" s="24"/>
      <c r="C15" s="27"/>
      <c r="D15" s="27"/>
      <c r="E15" s="96"/>
      <c r="F15" s="27"/>
      <c r="G15" s="27"/>
    </row>
    <row r="16" spans="1:7" x14ac:dyDescent="0.25">
      <c r="A16" s="24"/>
      <c r="B16" s="24"/>
      <c r="C16" s="24"/>
      <c r="D16" s="24"/>
      <c r="E16" s="41"/>
      <c r="F16" s="24"/>
      <c r="G16" s="24"/>
    </row>
    <row r="17" spans="1:7" x14ac:dyDescent="0.25">
      <c r="A17" s="24"/>
      <c r="B17" s="24"/>
      <c r="C17" s="24"/>
      <c r="D17" s="24"/>
      <c r="E17" s="41"/>
      <c r="F17" s="24"/>
      <c r="G17" s="24"/>
    </row>
    <row r="18" spans="1:7" x14ac:dyDescent="0.25">
      <c r="A18" s="24" t="s">
        <v>44</v>
      </c>
      <c r="B18" s="24"/>
      <c r="C18" s="24"/>
      <c r="D18" s="24"/>
      <c r="E18" s="41"/>
      <c r="F18" s="24"/>
      <c r="G18" s="24"/>
    </row>
    <row r="19" spans="1:7" x14ac:dyDescent="0.25">
      <c r="A19" s="24" t="s">
        <v>55</v>
      </c>
      <c r="B19" s="24"/>
      <c r="C19" s="28">
        <v>686.29</v>
      </c>
      <c r="D19" s="28">
        <v>5594.3</v>
      </c>
      <c r="E19" s="95">
        <v>3.4000000000000002E-2</v>
      </c>
      <c r="F19" s="28">
        <f>C19*1.034</f>
        <v>709.62386000000004</v>
      </c>
      <c r="G19" s="28">
        <f>D19*1.034</f>
        <v>5784.5062000000007</v>
      </c>
    </row>
    <row r="20" spans="1:7" x14ac:dyDescent="0.25">
      <c r="A20" s="24" t="s">
        <v>47</v>
      </c>
      <c r="B20" s="24"/>
      <c r="C20" s="27">
        <v>510.06</v>
      </c>
      <c r="D20" s="27">
        <v>4450.4799999999996</v>
      </c>
      <c r="E20" s="95">
        <v>3.4000000000000002E-2</v>
      </c>
      <c r="F20" s="28">
        <f t="shared" ref="F20:F28" si="2">C20*1.034</f>
        <v>527.40204000000006</v>
      </c>
      <c r="G20" s="28">
        <f t="shared" ref="G20:G27" si="3">D20*1.034</f>
        <v>4601.7963199999995</v>
      </c>
    </row>
    <row r="21" spans="1:7" x14ac:dyDescent="0.25">
      <c r="A21" s="24" t="s">
        <v>48</v>
      </c>
      <c r="B21" s="24"/>
      <c r="C21" s="28">
        <v>228.76</v>
      </c>
      <c r="D21" s="28">
        <v>2246.04</v>
      </c>
      <c r="E21" s="95">
        <v>3.4000000000000002E-2</v>
      </c>
      <c r="F21" s="28">
        <f t="shared" si="2"/>
        <v>236.53783999999999</v>
      </c>
      <c r="G21" s="28">
        <f t="shared" si="3"/>
        <v>2322.4053600000002</v>
      </c>
    </row>
    <row r="22" spans="1:7" x14ac:dyDescent="0.25">
      <c r="A22" s="24" t="s">
        <v>49</v>
      </c>
      <c r="B22" s="24"/>
      <c r="C22" s="27">
        <v>894.26</v>
      </c>
      <c r="D22" s="27">
        <v>8963.36</v>
      </c>
      <c r="E22" s="95">
        <v>3.4000000000000002E-2</v>
      </c>
      <c r="F22" s="28">
        <f t="shared" si="2"/>
        <v>924.66484000000003</v>
      </c>
      <c r="G22" s="28">
        <f t="shared" si="3"/>
        <v>9268.1142400000008</v>
      </c>
    </row>
    <row r="23" spans="1:7" x14ac:dyDescent="0.25">
      <c r="A23" s="24" t="s">
        <v>50</v>
      </c>
      <c r="B23" s="24"/>
      <c r="C23" s="27">
        <v>519.92999999999995</v>
      </c>
      <c r="D23" s="27">
        <v>582.30999999999995</v>
      </c>
      <c r="E23" s="95">
        <v>3.4000000000000002E-2</v>
      </c>
      <c r="F23" s="28">
        <f t="shared" si="2"/>
        <v>537.60762</v>
      </c>
      <c r="G23" s="28">
        <f t="shared" si="3"/>
        <v>602.10853999999995</v>
      </c>
    </row>
    <row r="24" spans="1:7" x14ac:dyDescent="0.25">
      <c r="A24" s="24" t="s">
        <v>56</v>
      </c>
      <c r="B24" s="24"/>
      <c r="C24" s="27">
        <v>665.5</v>
      </c>
      <c r="D24" s="27">
        <v>3369.06</v>
      </c>
      <c r="E24" s="95">
        <v>3.4000000000000002E-2</v>
      </c>
      <c r="F24" s="28">
        <f t="shared" si="2"/>
        <v>688.12700000000007</v>
      </c>
      <c r="G24" s="28">
        <f t="shared" si="3"/>
        <v>3483.6080400000001</v>
      </c>
    </row>
    <row r="25" spans="1:7" x14ac:dyDescent="0.25">
      <c r="A25" s="24" t="s">
        <v>52</v>
      </c>
      <c r="B25" s="24"/>
      <c r="C25" s="27">
        <v>457.53</v>
      </c>
      <c r="D25" s="27">
        <v>2246.04</v>
      </c>
      <c r="E25" s="95">
        <v>3.4000000000000002E-2</v>
      </c>
      <c r="F25" s="28">
        <f t="shared" si="2"/>
        <v>473.08601999999996</v>
      </c>
      <c r="G25" s="28">
        <f t="shared" si="3"/>
        <v>2322.4053600000002</v>
      </c>
    </row>
    <row r="26" spans="1:7" x14ac:dyDescent="0.25">
      <c r="A26" s="24" t="s">
        <v>53</v>
      </c>
      <c r="B26" s="24"/>
      <c r="C26" s="27">
        <v>1123.01</v>
      </c>
      <c r="D26" s="27">
        <v>11188.59</v>
      </c>
      <c r="E26" s="95">
        <v>3.4000000000000002E-2</v>
      </c>
      <c r="F26" s="28">
        <f t="shared" si="2"/>
        <v>1161.1923400000001</v>
      </c>
      <c r="G26" s="28">
        <f t="shared" si="3"/>
        <v>11569.002060000001</v>
      </c>
    </row>
    <row r="27" spans="1:7" x14ac:dyDescent="0.25">
      <c r="A27" s="24" t="s">
        <v>54</v>
      </c>
      <c r="B27" s="24"/>
      <c r="C27" s="27">
        <v>831.87</v>
      </c>
      <c r="D27" s="27">
        <v>1455.77</v>
      </c>
      <c r="E27" s="95">
        <v>3.4000000000000002E-2</v>
      </c>
      <c r="F27" s="28">
        <f t="shared" si="2"/>
        <v>860.15358000000003</v>
      </c>
      <c r="G27" s="28">
        <f t="shared" si="3"/>
        <v>1505.2661800000001</v>
      </c>
    </row>
    <row r="28" spans="1:7" x14ac:dyDescent="0.25">
      <c r="A28" s="24" t="s">
        <v>57</v>
      </c>
      <c r="B28" s="24"/>
      <c r="C28" s="27">
        <v>2703.57</v>
      </c>
      <c r="D28" s="27" t="s">
        <v>45</v>
      </c>
      <c r="E28" s="95">
        <v>3.4000000000000002E-2</v>
      </c>
      <c r="F28" s="28">
        <f t="shared" si="2"/>
        <v>2795.4913800000004</v>
      </c>
      <c r="G28" s="27" t="s">
        <v>45</v>
      </c>
    </row>
    <row r="29" spans="1:7" x14ac:dyDescent="0.25">
      <c r="C29" s="2"/>
      <c r="F29" s="2"/>
    </row>
    <row r="30" spans="1:7" x14ac:dyDescent="0.25">
      <c r="A30" s="29" t="s">
        <v>0</v>
      </c>
      <c r="B30" s="29" t="s">
        <v>33</v>
      </c>
      <c r="C30" s="29"/>
      <c r="D30" s="29" t="s">
        <v>213</v>
      </c>
    </row>
    <row r="31" spans="1:7" x14ac:dyDescent="0.25">
      <c r="A31" s="30"/>
      <c r="B31" s="30"/>
      <c r="C31" s="89">
        <v>1.034</v>
      </c>
      <c r="D31" s="30"/>
    </row>
    <row r="32" spans="1:7" x14ac:dyDescent="0.25">
      <c r="A32" s="15" t="s">
        <v>58</v>
      </c>
      <c r="B32" s="31"/>
      <c r="C32" s="90"/>
      <c r="D32" s="31"/>
    </row>
    <row r="33" spans="1:4" ht="15.75" x14ac:dyDescent="0.25">
      <c r="A33" s="15"/>
      <c r="B33" s="32"/>
      <c r="C33" s="91"/>
      <c r="D33" s="32"/>
    </row>
    <row r="34" spans="1:4" x14ac:dyDescent="0.25">
      <c r="A34" s="33" t="s">
        <v>59</v>
      </c>
      <c r="B34" s="21">
        <v>395.14</v>
      </c>
      <c r="C34" s="68">
        <v>3.4000000000000002E-2</v>
      </c>
      <c r="D34" s="21">
        <f>B34*C31</f>
        <v>408.57476000000003</v>
      </c>
    </row>
    <row r="35" spans="1:4" x14ac:dyDescent="0.25">
      <c r="A35" s="34"/>
      <c r="B35" s="31"/>
      <c r="C35" s="90"/>
      <c r="D35" s="31"/>
    </row>
    <row r="36" spans="1:4" x14ac:dyDescent="0.25">
      <c r="A36" s="15" t="s">
        <v>60</v>
      </c>
      <c r="B36" s="31"/>
      <c r="C36" s="90"/>
      <c r="D36" s="31"/>
    </row>
    <row r="37" spans="1:4" x14ac:dyDescent="0.25">
      <c r="A37" s="15"/>
      <c r="B37" s="31"/>
      <c r="C37" s="90"/>
      <c r="D37" s="31"/>
    </row>
    <row r="38" spans="1:4" x14ac:dyDescent="0.25">
      <c r="A38" s="33" t="s">
        <v>61</v>
      </c>
      <c r="B38" s="21"/>
      <c r="C38" s="56"/>
      <c r="D38" s="21"/>
    </row>
    <row r="39" spans="1:4" x14ac:dyDescent="0.25">
      <c r="A39" s="19" t="s">
        <v>62</v>
      </c>
      <c r="B39" s="49">
        <v>481.51</v>
      </c>
      <c r="C39" s="68">
        <v>3.4000000000000002E-2</v>
      </c>
      <c r="D39" s="21">
        <f>B39*1.034</f>
        <v>497.88134000000002</v>
      </c>
    </row>
    <row r="40" spans="1:4" x14ac:dyDescent="0.25">
      <c r="A40" s="19" t="s">
        <v>63</v>
      </c>
      <c r="B40" s="86">
        <v>490.94</v>
      </c>
      <c r="C40" s="68">
        <v>3.4000000000000002E-2</v>
      </c>
      <c r="D40" s="21">
        <f>B40*1.034</f>
        <v>507.63195999999999</v>
      </c>
    </row>
    <row r="41" spans="1:4" x14ac:dyDescent="0.25">
      <c r="A41" s="15"/>
      <c r="B41" s="87"/>
      <c r="C41" s="69"/>
      <c r="D41" s="35"/>
    </row>
    <row r="42" spans="1:4" x14ac:dyDescent="0.25">
      <c r="A42" s="33" t="s">
        <v>64</v>
      </c>
      <c r="B42" s="49"/>
      <c r="C42" s="69"/>
      <c r="D42" s="21"/>
    </row>
    <row r="43" spans="1:4" x14ac:dyDescent="0.25">
      <c r="A43" s="19" t="s">
        <v>62</v>
      </c>
      <c r="B43" s="49">
        <v>11556.36</v>
      </c>
      <c r="C43" s="68">
        <v>3.4000000000000002E-2</v>
      </c>
      <c r="D43" s="21">
        <f>B43*1.034</f>
        <v>11949.276240000001</v>
      </c>
    </row>
    <row r="44" spans="1:4" x14ac:dyDescent="0.25">
      <c r="A44" s="19" t="s">
        <v>63</v>
      </c>
      <c r="B44" s="86">
        <v>12041.87</v>
      </c>
      <c r="C44" s="68">
        <v>3.4000000000000002E-2</v>
      </c>
      <c r="D44" s="20">
        <f>B44*1.034</f>
        <v>12451.293580000001</v>
      </c>
    </row>
    <row r="45" spans="1:4" x14ac:dyDescent="0.25">
      <c r="A45" s="15"/>
      <c r="B45" s="88"/>
      <c r="C45" s="69"/>
      <c r="D45" s="36"/>
    </row>
    <row r="46" spans="1:4" x14ac:dyDescent="0.25">
      <c r="A46" s="33" t="s">
        <v>65</v>
      </c>
      <c r="B46" s="49"/>
      <c r="C46" s="69"/>
      <c r="D46" s="21"/>
    </row>
    <row r="47" spans="1:4" x14ac:dyDescent="0.25">
      <c r="A47" s="19" t="s">
        <v>62</v>
      </c>
      <c r="B47" s="49">
        <v>21186.639999999999</v>
      </c>
      <c r="C47" s="68">
        <v>3.4000000000000002E-2</v>
      </c>
      <c r="D47" s="21">
        <f>B47*1.034</f>
        <v>21906.98576</v>
      </c>
    </row>
    <row r="48" spans="1:4" x14ac:dyDescent="0.25">
      <c r="A48" s="19" t="s">
        <v>63</v>
      </c>
      <c r="B48" s="51">
        <v>22231.17</v>
      </c>
      <c r="C48" s="68">
        <v>3.4000000000000002E-2</v>
      </c>
      <c r="D48" s="37">
        <f>B48*1.034</f>
        <v>22987.029779999997</v>
      </c>
    </row>
    <row r="49" spans="1:4" x14ac:dyDescent="0.25">
      <c r="A49" s="34"/>
      <c r="B49" s="50"/>
      <c r="C49" s="69"/>
      <c r="D49" s="31"/>
    </row>
    <row r="50" spans="1:4" x14ac:dyDescent="0.25">
      <c r="A50" s="15" t="s">
        <v>66</v>
      </c>
      <c r="B50" s="50"/>
      <c r="C50" s="69"/>
      <c r="D50" s="31"/>
    </row>
    <row r="51" spans="1:4" x14ac:dyDescent="0.25">
      <c r="A51" s="15"/>
      <c r="B51" s="49"/>
      <c r="C51" s="69"/>
      <c r="D51" s="21"/>
    </row>
    <row r="52" spans="1:4" x14ac:dyDescent="0.25">
      <c r="A52" s="19" t="s">
        <v>67</v>
      </c>
      <c r="B52" s="85">
        <v>782.25</v>
      </c>
      <c r="C52" s="68">
        <v>3.4000000000000002E-2</v>
      </c>
      <c r="D52" s="21">
        <f>B52*1.034</f>
        <v>808.84649999999999</v>
      </c>
    </row>
    <row r="53" spans="1:4" x14ac:dyDescent="0.25">
      <c r="A53" s="19" t="s">
        <v>68</v>
      </c>
      <c r="B53" s="84">
        <v>782.25</v>
      </c>
      <c r="C53" s="68">
        <v>3.4000000000000002E-2</v>
      </c>
      <c r="D53" s="21">
        <f>B53*1.034</f>
        <v>808.84649999999999</v>
      </c>
    </row>
    <row r="54" spans="1:4" x14ac:dyDescent="0.25">
      <c r="A54" s="34"/>
      <c r="B54" s="50"/>
      <c r="C54" s="69"/>
      <c r="D54" s="31"/>
    </row>
    <row r="55" spans="1:4" x14ac:dyDescent="0.25">
      <c r="A55" s="15" t="s">
        <v>69</v>
      </c>
      <c r="B55" s="50"/>
      <c r="C55" s="69"/>
      <c r="D55" s="31"/>
    </row>
    <row r="56" spans="1:4" x14ac:dyDescent="0.25">
      <c r="A56" s="15"/>
      <c r="B56" s="50"/>
      <c r="C56" s="69"/>
      <c r="D56" s="31"/>
    </row>
    <row r="57" spans="1:4" x14ac:dyDescent="0.25">
      <c r="A57" s="19" t="s">
        <v>367</v>
      </c>
      <c r="B57" s="49">
        <v>686.53</v>
      </c>
      <c r="C57" s="68">
        <v>3.4000000000000002E-2</v>
      </c>
      <c r="D57" s="21">
        <f>B57*1.034</f>
        <v>709.87202000000002</v>
      </c>
    </row>
    <row r="58" spans="1:4" x14ac:dyDescent="0.25">
      <c r="A58" s="19" t="s">
        <v>70</v>
      </c>
      <c r="B58" s="49">
        <v>686.53</v>
      </c>
      <c r="C58" s="68">
        <v>3.4000000000000002E-2</v>
      </c>
      <c r="D58" s="21">
        <f>B58*1.034</f>
        <v>709.87202000000002</v>
      </c>
    </row>
    <row r="59" spans="1:4" x14ac:dyDescent="0.25">
      <c r="A59" s="19" t="s">
        <v>71</v>
      </c>
      <c r="B59" s="86">
        <v>1258.6500000000001</v>
      </c>
      <c r="C59" s="68">
        <v>3.4000000000000002E-2</v>
      </c>
      <c r="D59" s="21">
        <f>B59*1.034</f>
        <v>1301.4441000000002</v>
      </c>
    </row>
    <row r="60" spans="1:4" x14ac:dyDescent="0.25">
      <c r="A60" s="34"/>
      <c r="B60" s="31"/>
      <c r="C60" s="69"/>
      <c r="D60" s="31"/>
    </row>
    <row r="61" spans="1:4" ht="17.25" x14ac:dyDescent="0.25">
      <c r="A61" s="15" t="s">
        <v>72</v>
      </c>
      <c r="B61" s="38"/>
      <c r="C61" s="69"/>
      <c r="D61" s="38"/>
    </row>
    <row r="62" spans="1:4" x14ac:dyDescent="0.25">
      <c r="A62" s="39" t="s">
        <v>73</v>
      </c>
      <c r="B62" s="21">
        <v>20.86</v>
      </c>
      <c r="C62" s="68">
        <v>3.4000000000000002E-2</v>
      </c>
      <c r="D62" s="21">
        <f>B62*1.034</f>
        <v>21.569240000000001</v>
      </c>
    </row>
    <row r="63" spans="1:4" x14ac:dyDescent="0.25">
      <c r="A63" s="40" t="s">
        <v>74</v>
      </c>
      <c r="B63" s="21">
        <v>26.08</v>
      </c>
      <c r="C63" s="68">
        <v>3.4000000000000002E-2</v>
      </c>
      <c r="D63" s="21">
        <f t="shared" ref="D63:D78" si="4">B63*1.034</f>
        <v>26.966719999999999</v>
      </c>
    </row>
    <row r="64" spans="1:4" x14ac:dyDescent="0.25">
      <c r="A64" s="33" t="s">
        <v>368</v>
      </c>
      <c r="B64" s="33">
        <v>378.55</v>
      </c>
      <c r="C64" s="68">
        <v>3.4000000000000002E-2</v>
      </c>
      <c r="D64" s="21">
        <f t="shared" si="4"/>
        <v>391.42070000000001</v>
      </c>
    </row>
    <row r="65" spans="1:6" x14ac:dyDescent="0.25">
      <c r="A65" s="19" t="s">
        <v>75</v>
      </c>
      <c r="B65" s="21">
        <v>1246.6099999999999</v>
      </c>
      <c r="C65" s="68">
        <v>3.4000000000000002E-2</v>
      </c>
      <c r="D65" s="21">
        <f t="shared" si="4"/>
        <v>1288.9947399999999</v>
      </c>
    </row>
    <row r="66" spans="1:6" x14ac:dyDescent="0.25">
      <c r="A66" s="19" t="s">
        <v>76</v>
      </c>
      <c r="B66" s="21">
        <v>8310.77</v>
      </c>
      <c r="C66" s="68">
        <v>3.4000000000000002E-2</v>
      </c>
      <c r="D66" s="21">
        <f t="shared" si="4"/>
        <v>8593.3361800000002</v>
      </c>
    </row>
    <row r="67" spans="1:6" x14ac:dyDescent="0.25">
      <c r="A67" s="19" t="s">
        <v>77</v>
      </c>
      <c r="B67" s="40" t="s">
        <v>369</v>
      </c>
      <c r="C67" s="68">
        <v>3.4000000000000002E-2</v>
      </c>
      <c r="D67" s="48" t="s">
        <v>370</v>
      </c>
      <c r="F67" t="s">
        <v>43</v>
      </c>
    </row>
    <row r="68" spans="1:6" ht="38.25" x14ac:dyDescent="0.25">
      <c r="A68" s="19" t="s">
        <v>372</v>
      </c>
      <c r="B68" s="40"/>
      <c r="C68" s="68"/>
      <c r="D68" s="85" t="s">
        <v>371</v>
      </c>
    </row>
    <row r="69" spans="1:6" ht="25.5" x14ac:dyDescent="0.25">
      <c r="A69" s="19" t="s">
        <v>78</v>
      </c>
      <c r="B69" s="51">
        <v>7445.96</v>
      </c>
      <c r="C69" s="92">
        <v>3.4000000000000002E-2</v>
      </c>
      <c r="D69" s="49">
        <f t="shared" si="4"/>
        <v>7699.1226400000005</v>
      </c>
    </row>
    <row r="70" spans="1:6" x14ac:dyDescent="0.25">
      <c r="A70" s="19"/>
      <c r="B70" s="51"/>
      <c r="C70" s="92"/>
      <c r="D70" s="49"/>
    </row>
    <row r="71" spans="1:6" x14ac:dyDescent="0.25">
      <c r="A71" s="19"/>
      <c r="B71" s="51"/>
      <c r="C71" s="92"/>
      <c r="D71" s="49"/>
    </row>
    <row r="72" spans="1:6" x14ac:dyDescent="0.25">
      <c r="A72" s="34"/>
      <c r="B72" s="31"/>
      <c r="C72" s="69"/>
      <c r="D72" s="21" t="s">
        <v>43</v>
      </c>
    </row>
    <row r="73" spans="1:6" x14ac:dyDescent="0.25">
      <c r="A73" s="15" t="s">
        <v>79</v>
      </c>
      <c r="B73" s="33"/>
      <c r="C73" s="69"/>
      <c r="D73" s="21" t="s">
        <v>43</v>
      </c>
    </row>
    <row r="74" spans="1:6" x14ac:dyDescent="0.25">
      <c r="A74" s="19" t="s">
        <v>80</v>
      </c>
      <c r="B74" s="49">
        <v>2079.65</v>
      </c>
      <c r="C74" s="92">
        <v>3.4000000000000002E-2</v>
      </c>
      <c r="D74" s="49">
        <f t="shared" si="4"/>
        <v>2150.3581000000004</v>
      </c>
    </row>
    <row r="75" spans="1:6" ht="25.5" x14ac:dyDescent="0.25">
      <c r="A75" s="19" t="s">
        <v>81</v>
      </c>
      <c r="B75" s="49">
        <v>6540.56</v>
      </c>
      <c r="C75" s="92">
        <v>3.4000000000000002E-2</v>
      </c>
      <c r="D75" s="49">
        <f t="shared" si="4"/>
        <v>6762.9390400000002</v>
      </c>
    </row>
    <row r="76" spans="1:6" x14ac:dyDescent="0.25">
      <c r="A76" s="19" t="s">
        <v>82</v>
      </c>
      <c r="B76" s="49">
        <v>7653.17</v>
      </c>
      <c r="C76" s="92">
        <v>3.4000000000000002E-2</v>
      </c>
      <c r="D76" s="49">
        <f t="shared" si="4"/>
        <v>7913.3777800000007</v>
      </c>
    </row>
    <row r="77" spans="1:6" x14ac:dyDescent="0.25">
      <c r="A77" s="19" t="s">
        <v>83</v>
      </c>
      <c r="B77" s="49">
        <v>551.1</v>
      </c>
      <c r="C77" s="92">
        <v>3.4000000000000002E-2</v>
      </c>
      <c r="D77" s="49">
        <f t="shared" si="4"/>
        <v>569.8374</v>
      </c>
    </row>
    <row r="78" spans="1:6" x14ac:dyDescent="0.25">
      <c r="A78" s="19" t="s">
        <v>84</v>
      </c>
      <c r="B78" s="49">
        <v>220.99</v>
      </c>
      <c r="C78" s="92">
        <v>3.4000000000000002E-2</v>
      </c>
      <c r="D78" s="49">
        <f t="shared" si="4"/>
        <v>228.50366000000002</v>
      </c>
    </row>
    <row r="79" spans="1:6" x14ac:dyDescent="0.25">
      <c r="A79" s="34"/>
      <c r="B79" s="50"/>
      <c r="C79" s="93"/>
      <c r="D79" s="49" t="s">
        <v>43</v>
      </c>
    </row>
    <row r="80" spans="1:6" x14ac:dyDescent="0.25">
      <c r="A80" s="15" t="s">
        <v>383</v>
      </c>
      <c r="B80" s="49" t="s">
        <v>43</v>
      </c>
      <c r="C80" s="93" t="s">
        <v>43</v>
      </c>
      <c r="D80" s="49" t="s">
        <v>43</v>
      </c>
    </row>
    <row r="81" spans="1:4" x14ac:dyDescent="0.25">
      <c r="A81" s="33" t="s">
        <v>380</v>
      </c>
      <c r="B81" s="49"/>
      <c r="C81" s="92"/>
      <c r="D81" s="49">
        <v>70</v>
      </c>
    </row>
    <row r="82" spans="1:4" x14ac:dyDescent="0.25">
      <c r="A82" s="33" t="s">
        <v>378</v>
      </c>
      <c r="B82" s="49"/>
      <c r="C82" s="92"/>
      <c r="D82" s="49">
        <v>25</v>
      </c>
    </row>
    <row r="83" spans="1:4" x14ac:dyDescent="0.25">
      <c r="A83" s="15" t="s">
        <v>384</v>
      </c>
      <c r="B83" s="49"/>
      <c r="C83" s="93"/>
      <c r="D83" s="49" t="s">
        <v>43</v>
      </c>
    </row>
    <row r="84" spans="1:4" x14ac:dyDescent="0.25">
      <c r="A84" s="33" t="s">
        <v>380</v>
      </c>
      <c r="B84" s="49"/>
      <c r="C84" s="92"/>
      <c r="D84" s="49">
        <v>35</v>
      </c>
    </row>
    <row r="85" spans="1:4" x14ac:dyDescent="0.25">
      <c r="A85" s="33" t="s">
        <v>378</v>
      </c>
      <c r="B85" s="49"/>
      <c r="C85" s="92"/>
      <c r="D85" s="49">
        <v>15</v>
      </c>
    </row>
    <row r="86" spans="1:4" x14ac:dyDescent="0.25">
      <c r="A86" s="15" t="s">
        <v>43</v>
      </c>
      <c r="B86" s="49"/>
      <c r="C86" s="93"/>
      <c r="D86" s="49"/>
    </row>
    <row r="87" spans="1:4" x14ac:dyDescent="0.25">
      <c r="A87" s="15" t="s">
        <v>382</v>
      </c>
      <c r="B87" s="49"/>
      <c r="C87" s="93"/>
      <c r="D87" s="49"/>
    </row>
    <row r="88" spans="1:4" x14ac:dyDescent="0.25">
      <c r="A88" s="33" t="s">
        <v>379</v>
      </c>
      <c r="B88" s="49"/>
      <c r="C88" s="92"/>
      <c r="D88" s="49">
        <v>5</v>
      </c>
    </row>
    <row r="89" spans="1:4" x14ac:dyDescent="0.25">
      <c r="A89" s="33" t="s">
        <v>381</v>
      </c>
      <c r="B89" s="49"/>
      <c r="C89" s="92"/>
      <c r="D89" s="49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>
      <selection activeCell="E12" sqref="E12"/>
    </sheetView>
  </sheetViews>
  <sheetFormatPr defaultRowHeight="15" x14ac:dyDescent="0.25"/>
  <cols>
    <col min="1" max="1" width="38.28515625" bestFit="1" customWidth="1"/>
  </cols>
  <sheetData>
    <row r="1" spans="1:2" x14ac:dyDescent="0.25">
      <c r="A1" s="79" t="s">
        <v>383</v>
      </c>
      <c r="B1" t="s">
        <v>43</v>
      </c>
    </row>
    <row r="2" spans="1:2" x14ac:dyDescent="0.25">
      <c r="A2" t="s">
        <v>380</v>
      </c>
      <c r="B2" s="97">
        <v>70</v>
      </c>
    </row>
    <row r="3" spans="1:2" x14ac:dyDescent="0.25">
      <c r="A3" t="s">
        <v>378</v>
      </c>
      <c r="B3" s="97">
        <v>25</v>
      </c>
    </row>
    <row r="4" spans="1:2" x14ac:dyDescent="0.25">
      <c r="A4" s="79" t="s">
        <v>384</v>
      </c>
      <c r="B4" s="97" t="s">
        <v>43</v>
      </c>
    </row>
    <row r="5" spans="1:2" x14ac:dyDescent="0.25">
      <c r="A5" t="s">
        <v>380</v>
      </c>
      <c r="B5" s="97">
        <v>35</v>
      </c>
    </row>
    <row r="6" spans="1:2" x14ac:dyDescent="0.25">
      <c r="A6" t="s">
        <v>378</v>
      </c>
      <c r="B6" s="97">
        <v>15</v>
      </c>
    </row>
    <row r="7" spans="1:2" x14ac:dyDescent="0.25">
      <c r="A7" t="s">
        <v>43</v>
      </c>
      <c r="B7" s="97"/>
    </row>
    <row r="8" spans="1:2" x14ac:dyDescent="0.25">
      <c r="A8" s="78" t="s">
        <v>382</v>
      </c>
      <c r="B8" s="97"/>
    </row>
    <row r="9" spans="1:2" x14ac:dyDescent="0.25">
      <c r="A9" t="s">
        <v>379</v>
      </c>
      <c r="B9" s="97">
        <v>5</v>
      </c>
    </row>
    <row r="10" spans="1:2" x14ac:dyDescent="0.25">
      <c r="A10" t="s">
        <v>381</v>
      </c>
      <c r="B10" s="9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BTO</vt:lpstr>
      <vt:lpstr>Fire and rescue</vt:lpstr>
      <vt:lpstr>PED</vt:lpstr>
      <vt:lpstr>Community</vt:lpstr>
      <vt:lpstr>Library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Mathoto Sesele</dc:creator>
  <cp:lastModifiedBy>Mothibedi M. Molefe</cp:lastModifiedBy>
  <cp:lastPrinted>2026-03-25T17:28:05Z</cp:lastPrinted>
  <dcterms:created xsi:type="dcterms:W3CDTF">2025-06-28T13:43:15Z</dcterms:created>
  <dcterms:modified xsi:type="dcterms:W3CDTF">2026-06-30T14:11:10Z</dcterms:modified>
</cp:coreProperties>
</file>